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1340" windowHeight="4755"/>
  </bookViews>
  <sheets>
    <sheet name="Calc" sheetId="2" r:id="rId1"/>
    <sheet name="Rates" sheetId="1" state="hidden" r:id="rId2"/>
    <sheet name="Closing" sheetId="3" state="hidden" r:id="rId3"/>
    <sheet name="Recording" sheetId="4" state="hidden" r:id="rId4"/>
    <sheet name="Endorsements" sheetId="5" state="hidden" r:id="rId5"/>
    <sheet name="MortRates" sheetId="6" state="hidden" r:id="rId6"/>
  </sheets>
  <definedNames>
    <definedName name="County">Calc!#REF!</definedName>
    <definedName name="_xlnm.Print_Area" localSheetId="0">Calc!$A$1:$C$73</definedName>
  </definedNames>
  <calcPr calcId="145621"/>
</workbook>
</file>

<file path=xl/calcChain.xml><?xml version="1.0" encoding="utf-8"?>
<calcChain xmlns="http://schemas.openxmlformats.org/spreadsheetml/2006/main">
  <c r="C15" i="2" l="1"/>
  <c r="C13" i="2"/>
  <c r="C18" i="2"/>
  <c r="C24" i="2"/>
  <c r="C25" i="2"/>
  <c r="C21" i="2"/>
  <c r="C26" i="2"/>
  <c r="C27" i="2"/>
  <c r="C28" i="2"/>
  <c r="C37" i="2"/>
  <c r="C29" i="2"/>
  <c r="C30" i="2"/>
  <c r="C31" i="2"/>
  <c r="C32" i="2"/>
  <c r="C33" i="2"/>
  <c r="C34" i="2"/>
  <c r="C43" i="2"/>
  <c r="C60" i="2"/>
  <c r="C67" i="2"/>
  <c r="C61" i="2"/>
  <c r="C62" i="2"/>
  <c r="C63" i="2"/>
  <c r="C64" i="2"/>
  <c r="C65" i="2"/>
  <c r="C44" i="2"/>
  <c r="C45" i="2"/>
  <c r="C46" i="2"/>
  <c r="C47" i="2"/>
  <c r="C48" i="2"/>
  <c r="C49" i="2"/>
  <c r="C50" i="2"/>
  <c r="C51" i="2"/>
  <c r="C78" i="2"/>
  <c r="C53" i="2"/>
  <c r="C73" i="2"/>
  <c r="C39" i="2"/>
  <c r="C69" i="2"/>
  <c r="C71" i="2"/>
  <c r="C72" i="2"/>
</calcChain>
</file>

<file path=xl/sharedStrings.xml><?xml version="1.0" encoding="utf-8"?>
<sst xmlns="http://schemas.openxmlformats.org/spreadsheetml/2006/main" count="1580" uniqueCount="107">
  <si>
    <t>IL</t>
  </si>
  <si>
    <t>Cook</t>
  </si>
  <si>
    <t>Flat</t>
  </si>
  <si>
    <t>NULL</t>
  </si>
  <si>
    <t>Per-Thousand-OPA</t>
  </si>
  <si>
    <t>Il</t>
  </si>
  <si>
    <t>per thousand</t>
  </si>
  <si>
    <t>DeedRecording</t>
  </si>
  <si>
    <t>ReleaseRecording</t>
  </si>
  <si>
    <t>AssignmentRecording</t>
  </si>
  <si>
    <t>MortgageRecording</t>
  </si>
  <si>
    <t>DU PAGE</t>
  </si>
  <si>
    <t>Kane</t>
  </si>
  <si>
    <t>Lake</t>
  </si>
  <si>
    <t>McHenry</t>
  </si>
  <si>
    <t>Will</t>
  </si>
  <si>
    <t>Marshall</t>
  </si>
  <si>
    <t>DU Page</t>
  </si>
  <si>
    <t>Kendall</t>
  </si>
  <si>
    <t>Mchenry</t>
  </si>
  <si>
    <t>IN</t>
  </si>
  <si>
    <t>La Porte</t>
  </si>
  <si>
    <t>Porter</t>
  </si>
  <si>
    <t>Closing Fee</t>
  </si>
  <si>
    <t>M</t>
  </si>
  <si>
    <t>N</t>
  </si>
  <si>
    <t>Balloon</t>
  </si>
  <si>
    <t>Encroachment</t>
  </si>
  <si>
    <t>EPL</t>
  </si>
  <si>
    <t>Inflation</t>
  </si>
  <si>
    <t>Yes</t>
  </si>
  <si>
    <t>No</t>
  </si>
  <si>
    <t>Drop Down Box</t>
  </si>
  <si>
    <t>Total Cost of Endorsements</t>
  </si>
  <si>
    <t>Commitment/Policy Update Fee (GRU)</t>
  </si>
  <si>
    <t>Revolving Credit</t>
  </si>
  <si>
    <t>Condominium</t>
  </si>
  <si>
    <t xml:space="preserve">Comprehensive </t>
  </si>
  <si>
    <t>Location</t>
  </si>
  <si>
    <t>PUD</t>
  </si>
  <si>
    <t>Variable Rate</t>
  </si>
  <si>
    <t>Loan Number</t>
  </si>
  <si>
    <t>Property Address</t>
  </si>
  <si>
    <t>Power of Attorney</t>
  </si>
  <si>
    <t>Subodination</t>
  </si>
  <si>
    <t>Mortgage</t>
  </si>
  <si>
    <t>Deed</t>
  </si>
  <si>
    <t>Assignment</t>
  </si>
  <si>
    <t>Release</t>
  </si>
  <si>
    <t>County</t>
  </si>
  <si>
    <t>Recordings</t>
  </si>
  <si>
    <t>Sub Total of Other Costs</t>
  </si>
  <si>
    <t>Total Recording Fees</t>
  </si>
  <si>
    <t>Total Cost</t>
  </si>
  <si>
    <t>Attorneys' Title Guaranty Fund, Inc.</t>
  </si>
  <si>
    <t>Good Faith Estimate #4 (GFE#4)</t>
  </si>
  <si>
    <t>Good Faith Estimate #5 (GFE#5)</t>
  </si>
  <si>
    <t>Borrower Names</t>
  </si>
  <si>
    <t>Estimated Premiums and Fees</t>
  </si>
  <si>
    <t xml:space="preserve">Enter Sales Price </t>
  </si>
  <si>
    <t>Owner's Policy Premium</t>
  </si>
  <si>
    <t>First Mortgage Policy Premium</t>
  </si>
  <si>
    <t>Second Mortgage Policy Premium</t>
  </si>
  <si>
    <t>Balloon Endorsement</t>
  </si>
  <si>
    <t>Encroachment Endorsement</t>
  </si>
  <si>
    <t>Revolving Credit Endorsement</t>
  </si>
  <si>
    <t>Condominium Endorsement</t>
  </si>
  <si>
    <t>EPL Endorsement</t>
  </si>
  <si>
    <t>Inflation Endorsement</t>
  </si>
  <si>
    <t>Location Endorsement</t>
  </si>
  <si>
    <t>PUD Endorsement</t>
  </si>
  <si>
    <t>Variable Rate Endorsement</t>
  </si>
  <si>
    <t>Will the closing package be sent by email?</t>
  </si>
  <si>
    <t>Will bank wires be needed?</t>
  </si>
  <si>
    <t>If there is a second mortgage will a separate HUD be required?</t>
  </si>
  <si>
    <t>Will ATG be required to pay taxes from the funds?</t>
  </si>
  <si>
    <t>Will the second mortgage package be sent by email?</t>
  </si>
  <si>
    <t>Good Faith Estimate #7 (GFE#7)</t>
  </si>
  <si>
    <t>Member Address</t>
  </si>
  <si>
    <t>Member Phone</t>
  </si>
  <si>
    <t>State Tax Stamps</t>
  </si>
  <si>
    <t>County Tax Stamps</t>
  </si>
  <si>
    <t>City Tax Stamps</t>
  </si>
  <si>
    <t>Good Faith Estimate #8 (GFE#8)</t>
  </si>
  <si>
    <t xml:space="preserve">Gap Risk Update </t>
  </si>
  <si>
    <t>Enter First Mortgage Amount</t>
  </si>
  <si>
    <t>Enter Second Mortgage Amount (if any)</t>
  </si>
  <si>
    <t>Please answer "Yes" or "No" to the following services:</t>
  </si>
  <si>
    <t>Please answer "Yes" for requested endorsements:</t>
  </si>
  <si>
    <t>Total Estimated for Title Insurance, Closing Fees, GRU and Endorsements</t>
  </si>
  <si>
    <t>Will there be express delivery / courier fees?</t>
  </si>
  <si>
    <t>Purchase, Refinance or Other</t>
  </si>
  <si>
    <t xml:space="preserve">Comprehensive Endorsement </t>
  </si>
  <si>
    <t>Subordination</t>
  </si>
  <si>
    <t>Will a Chain of Title search be required?</t>
  </si>
  <si>
    <t>Will a tax indemnity be required?</t>
  </si>
  <si>
    <t>Member Name</t>
  </si>
  <si>
    <t>DuPage</t>
  </si>
  <si>
    <t>Enter data in this column</t>
  </si>
  <si>
    <t xml:space="preserve">Premium and Fees </t>
  </si>
  <si>
    <t xml:space="preserve">  </t>
  </si>
  <si>
    <t>Is this property in Anti Predatory Lending  County?</t>
  </si>
  <si>
    <t>DUPAGE</t>
  </si>
  <si>
    <t>Grundy</t>
  </si>
  <si>
    <t>De Kalb</t>
  </si>
  <si>
    <t>Number of Documents</t>
  </si>
  <si>
    <t>ATG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</si>
</sst>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u/>
      <sz val="8"/>
      <color indexed="8"/>
      <name val="Calibri"/>
      <family val="2"/>
    </font>
    <font>
      <b/>
      <sz val="8"/>
      <color indexed="63"/>
      <name val="Calibri"/>
      <family val="2"/>
    </font>
    <font>
      <sz val="8"/>
      <color indexed="62"/>
      <name val="Calibri"/>
      <family val="2"/>
    </font>
    <font>
      <u val="singleAccounting"/>
      <sz val="8"/>
      <color indexed="8"/>
      <name val="Calibri"/>
      <family val="2"/>
    </font>
    <font>
      <b/>
      <u val="doubleAccounting"/>
      <sz val="8"/>
      <color indexed="8"/>
      <name val="Calibri"/>
      <family val="2"/>
    </font>
    <font>
      <b/>
      <u val="singleAccounting"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</cellStyleXfs>
  <cellXfs count="34">
    <xf numFmtId="0" fontId="0" fillId="0" borderId="0" xfId="0"/>
    <xf numFmtId="0" fontId="3" fillId="0" borderId="0" xfId="0" applyFont="1" applyProtection="1">
      <protection hidden="1"/>
    </xf>
    <xf numFmtId="43" fontId="3" fillId="0" borderId="0" xfId="1" applyFont="1" applyProtection="1">
      <protection hidden="1"/>
    </xf>
    <xf numFmtId="44" fontId="3" fillId="0" borderId="0" xfId="2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44" fontId="3" fillId="0" borderId="0" xfId="2" applyFont="1" applyAlignment="1" applyProtection="1">
      <alignment horizontal="center"/>
      <protection hidden="1"/>
    </xf>
    <xf numFmtId="44" fontId="3" fillId="0" borderId="0" xfId="2" applyFont="1" applyAlignment="1" applyProtection="1">
      <alignment horizontal="left"/>
      <protection hidden="1"/>
    </xf>
    <xf numFmtId="44" fontId="10" fillId="0" borderId="0" xfId="2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44" fontId="3" fillId="0" borderId="0" xfId="2" applyFont="1" applyProtection="1">
      <protection locked="0" hidden="1"/>
    </xf>
    <xf numFmtId="0" fontId="3" fillId="0" borderId="0" xfId="0" applyFont="1" applyProtection="1">
      <protection locked="0" hidden="1"/>
    </xf>
    <xf numFmtId="44" fontId="8" fillId="0" borderId="0" xfId="2" applyFont="1" applyProtection="1">
      <protection locked="0" hidden="1"/>
    </xf>
    <xf numFmtId="44" fontId="4" fillId="0" borderId="0" xfId="2" applyFont="1" applyProtection="1">
      <protection locked="0" hidden="1"/>
    </xf>
    <xf numFmtId="44" fontId="3" fillId="0" borderId="0" xfId="2" applyFont="1" applyAlignment="1" applyProtection="1">
      <alignment horizontal="center"/>
      <protection locked="0" hidden="1"/>
    </xf>
    <xf numFmtId="44" fontId="10" fillId="0" borderId="0" xfId="0" applyNumberFormat="1" applyFont="1" applyProtection="1">
      <protection locked="0" hidden="1"/>
    </xf>
    <xf numFmtId="44" fontId="9" fillId="0" borderId="0" xfId="2" applyFont="1" applyProtection="1">
      <protection locked="0" hidden="1"/>
    </xf>
    <xf numFmtId="44" fontId="7" fillId="3" borderId="1" xfId="3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6" fillId="2" borderId="2" xfId="4" applyFont="1" applyAlignment="1" applyProtection="1">
      <alignment horizontal="center" wrapText="1"/>
      <protection locked="0"/>
    </xf>
    <xf numFmtId="44" fontId="7" fillId="3" borderId="1" xfId="3" applyNumberFormat="1" applyFont="1" applyAlignment="1" applyProtection="1">
      <alignment horizontal="center"/>
      <protection locked="0"/>
    </xf>
    <xf numFmtId="44" fontId="8" fillId="0" borderId="0" xfId="2" applyFont="1" applyProtection="1">
      <protection locked="0"/>
    </xf>
    <xf numFmtId="0" fontId="3" fillId="0" borderId="0" xfId="0" applyFont="1" applyProtection="1">
      <protection locked="0"/>
    </xf>
    <xf numFmtId="0" fontId="6" fillId="2" borderId="2" xfId="4" applyFont="1" applyAlignment="1" applyProtection="1">
      <alignment horizontal="center" vertical="center" wrapText="1"/>
      <protection locked="0"/>
    </xf>
    <xf numFmtId="0" fontId="7" fillId="3" borderId="1" xfId="3" applyFont="1" applyAlignment="1" applyProtection="1">
      <alignment horizontal="center"/>
      <protection locked="0"/>
    </xf>
    <xf numFmtId="0" fontId="6" fillId="2" borderId="2" xfId="4" applyFont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Input" xfId="3" builtinId="20"/>
    <cellStyle name="Normal" xfId="0" builtinId="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2"/>
  <sheetViews>
    <sheetView tabSelected="1" topLeftCell="A4" workbookViewId="0">
      <selection activeCell="B13" sqref="B13"/>
    </sheetView>
  </sheetViews>
  <sheetFormatPr defaultRowHeight="11.25" x14ac:dyDescent="0.2"/>
  <cols>
    <col min="1" max="1" width="44.5703125" style="1" customWidth="1"/>
    <col min="2" max="2" width="29.7109375" style="5" customWidth="1"/>
    <col min="3" max="3" width="23.5703125" style="3" customWidth="1"/>
    <col min="4" max="6" width="9.140625" style="1" customWidth="1"/>
    <col min="7" max="7" width="18.7109375" style="1" customWidth="1"/>
    <col min="8" max="8" width="12.85546875" style="1" customWidth="1"/>
    <col min="9" max="16384" width="9.140625" style="1"/>
  </cols>
  <sheetData>
    <row r="1" spans="1:15" ht="21" x14ac:dyDescent="0.35">
      <c r="A1" s="32" t="s">
        <v>58</v>
      </c>
      <c r="B1" s="33"/>
      <c r="C1" s="33"/>
      <c r="H1" s="2"/>
      <c r="K1" s="1" t="s">
        <v>30</v>
      </c>
    </row>
    <row r="2" spans="1:15" ht="21" x14ac:dyDescent="0.35">
      <c r="A2" s="32" t="s">
        <v>54</v>
      </c>
      <c r="B2" s="33"/>
      <c r="C2" s="33"/>
      <c r="K2" s="1" t="s">
        <v>31</v>
      </c>
    </row>
    <row r="3" spans="1:15" ht="21" x14ac:dyDescent="0.35">
      <c r="A3" s="32" t="s">
        <v>96</v>
      </c>
      <c r="B3" s="33"/>
      <c r="C3" s="33"/>
    </row>
    <row r="4" spans="1:15" ht="21" x14ac:dyDescent="0.35">
      <c r="A4" s="32" t="s">
        <v>78</v>
      </c>
      <c r="B4" s="33"/>
      <c r="C4" s="33"/>
    </row>
    <row r="5" spans="1:15" ht="21" x14ac:dyDescent="0.35">
      <c r="A5" s="32" t="s">
        <v>79</v>
      </c>
      <c r="B5" s="33"/>
      <c r="C5" s="33"/>
    </row>
    <row r="6" spans="1:15" ht="21" x14ac:dyDescent="0.35">
      <c r="A6" s="13"/>
      <c r="B6" s="14" t="s">
        <v>98</v>
      </c>
      <c r="C6" s="14" t="s">
        <v>99</v>
      </c>
    </row>
    <row r="7" spans="1:15" x14ac:dyDescent="0.2">
      <c r="A7" s="1" t="s">
        <v>57</v>
      </c>
      <c r="B7" s="22"/>
      <c r="C7" s="15"/>
      <c r="H7" s="2"/>
    </row>
    <row r="8" spans="1:15" x14ac:dyDescent="0.2">
      <c r="A8" s="1" t="s">
        <v>41</v>
      </c>
      <c r="B8" s="22"/>
      <c r="C8" s="15"/>
      <c r="H8" s="2"/>
    </row>
    <row r="9" spans="1:15" ht="12.75" x14ac:dyDescent="0.2">
      <c r="A9" s="1" t="s">
        <v>42</v>
      </c>
      <c r="B9" s="22"/>
      <c r="C9" s="15"/>
      <c r="H9" s="2"/>
      <c r="K9" s="4" t="s">
        <v>1</v>
      </c>
      <c r="O9" s="4"/>
    </row>
    <row r="10" spans="1:15" ht="12.75" x14ac:dyDescent="0.2">
      <c r="A10" s="1" t="s">
        <v>91</v>
      </c>
      <c r="B10" s="22"/>
      <c r="C10" s="15"/>
      <c r="H10" s="2"/>
      <c r="K10" s="4" t="s">
        <v>97</v>
      </c>
      <c r="O10" s="12"/>
    </row>
    <row r="11" spans="1:15" ht="12.75" x14ac:dyDescent="0.2">
      <c r="B11" s="22"/>
      <c r="C11" s="15"/>
      <c r="K11" s="4" t="s">
        <v>103</v>
      </c>
      <c r="O11" s="4"/>
    </row>
    <row r="12" spans="1:15" ht="12.75" x14ac:dyDescent="0.2">
      <c r="A12" s="6" t="s">
        <v>59</v>
      </c>
      <c r="B12" s="22">
        <v>500000</v>
      </c>
      <c r="C12" s="16"/>
      <c r="K12" s="4" t="s">
        <v>12</v>
      </c>
      <c r="O12" s="4"/>
    </row>
    <row r="13" spans="1:15" ht="12.75" x14ac:dyDescent="0.2">
      <c r="A13" s="1" t="s">
        <v>60</v>
      </c>
      <c r="B13" s="22"/>
      <c r="C13" s="15">
        <f>IF(B12&gt;Rates!$H$101,Calc!B12/1000*Rates!$I$102,(VLOOKUP(B12,Rates!$G$1:$I$101,3)))</f>
        <v>2200</v>
      </c>
      <c r="K13" s="4" t="s">
        <v>18</v>
      </c>
      <c r="O13" s="4"/>
    </row>
    <row r="14" spans="1:15" ht="12.75" x14ac:dyDescent="0.2">
      <c r="B14" s="22"/>
      <c r="C14" s="15"/>
      <c r="K14" s="4" t="s">
        <v>13</v>
      </c>
      <c r="O14" s="4"/>
    </row>
    <row r="15" spans="1:15" ht="12.75" x14ac:dyDescent="0.2">
      <c r="A15" s="6" t="s">
        <v>85</v>
      </c>
      <c r="B15" s="22">
        <v>125000</v>
      </c>
      <c r="C15" s="15">
        <f>IF((B15&gt;0),(490),(0))</f>
        <v>490</v>
      </c>
      <c r="K15" s="4" t="s">
        <v>14</v>
      </c>
      <c r="O15" s="4"/>
    </row>
    <row r="16" spans="1:15" ht="12.75" x14ac:dyDescent="0.2">
      <c r="A16" s="1" t="s">
        <v>61</v>
      </c>
      <c r="B16" s="22"/>
      <c r="C16" s="15"/>
      <c r="K16" s="4" t="s">
        <v>15</v>
      </c>
      <c r="O16" s="4"/>
    </row>
    <row r="17" spans="1:3" x14ac:dyDescent="0.2">
      <c r="B17" s="22"/>
      <c r="C17" s="15"/>
    </row>
    <row r="18" spans="1:3" x14ac:dyDescent="0.2">
      <c r="A18" s="6" t="s">
        <v>86</v>
      </c>
      <c r="B18" s="22">
        <v>125000</v>
      </c>
      <c r="C18" s="15">
        <f>IF((B18&gt;0),(490),(0))</f>
        <v>490</v>
      </c>
    </row>
    <row r="19" spans="1:3" x14ac:dyDescent="0.2">
      <c r="A19" s="1" t="s">
        <v>62</v>
      </c>
      <c r="B19" s="22"/>
      <c r="C19" s="15"/>
    </row>
    <row r="20" spans="1:3" x14ac:dyDescent="0.2">
      <c r="B20" s="22"/>
      <c r="C20" s="15"/>
    </row>
    <row r="21" spans="1:3" x14ac:dyDescent="0.2">
      <c r="A21" s="1" t="s">
        <v>23</v>
      </c>
      <c r="B21" s="22"/>
      <c r="C21" s="15">
        <f>IF(B12&gt;Closing!$G$55,Calc!$B$12/1000*Closing!$G$55,(VLOOKUP($B$12,Closing!$F$1:$H$55,3)))</f>
        <v>1350</v>
      </c>
    </row>
    <row r="22" spans="1:3" x14ac:dyDescent="0.2">
      <c r="B22" s="23"/>
      <c r="C22" s="15"/>
    </row>
    <row r="23" spans="1:3" x14ac:dyDescent="0.2">
      <c r="A23" s="7" t="s">
        <v>88</v>
      </c>
      <c r="B23" s="24" t="s">
        <v>32</v>
      </c>
      <c r="C23" s="15"/>
    </row>
    <row r="24" spans="1:3" x14ac:dyDescent="0.2">
      <c r="A24" s="1" t="s">
        <v>84</v>
      </c>
      <c r="B24" s="22" t="s">
        <v>30</v>
      </c>
      <c r="C24" s="15">
        <f>IF(B24="Yes",200,0)</f>
        <v>200</v>
      </c>
    </row>
    <row r="25" spans="1:3" x14ac:dyDescent="0.2">
      <c r="A25" s="1" t="s">
        <v>63</v>
      </c>
      <c r="B25" s="22" t="s">
        <v>31</v>
      </c>
      <c r="C25" s="15">
        <f>IF(B25="Yes",VLOOKUP(A25,Endorsements!$C$2:$J$12,8),0)</f>
        <v>0</v>
      </c>
    </row>
    <row r="26" spans="1:3" x14ac:dyDescent="0.2">
      <c r="A26" s="1" t="s">
        <v>64</v>
      </c>
      <c r="B26" s="22" t="s">
        <v>31</v>
      </c>
      <c r="C26" s="15">
        <f>IF(B26="Yes",VLOOKUP(A26,Endorsements!$C$2:$J$12,8),0)</f>
        <v>0</v>
      </c>
    </row>
    <row r="27" spans="1:3" x14ac:dyDescent="0.2">
      <c r="A27" s="1" t="s">
        <v>65</v>
      </c>
      <c r="B27" s="22" t="s">
        <v>31</v>
      </c>
      <c r="C27" s="15">
        <f>IF(B27="Yes",VLOOKUP(A27,Endorsements!$C$2:$J$12,8),0)</f>
        <v>0</v>
      </c>
    </row>
    <row r="28" spans="1:3" x14ac:dyDescent="0.2">
      <c r="A28" s="1" t="s">
        <v>92</v>
      </c>
      <c r="B28" s="22" t="s">
        <v>30</v>
      </c>
      <c r="C28" s="15">
        <f>IF(B28="Yes",VLOOKUP(A28,Endorsements!$C$2:$J$12,8),0)</f>
        <v>175</v>
      </c>
    </row>
    <row r="29" spans="1:3" x14ac:dyDescent="0.2">
      <c r="A29" s="1" t="s">
        <v>66</v>
      </c>
      <c r="B29" s="22" t="s">
        <v>31</v>
      </c>
      <c r="C29" s="15">
        <f>IF(B29="Yes",VLOOKUP(A29,Endorsements!$C$2:$J$12,8),0)</f>
        <v>0</v>
      </c>
    </row>
    <row r="30" spans="1:3" x14ac:dyDescent="0.2">
      <c r="A30" s="1" t="s">
        <v>67</v>
      </c>
      <c r="B30" s="22" t="s">
        <v>30</v>
      </c>
      <c r="C30" s="15">
        <f>IF(B30="Yes",VLOOKUP(A30,Endorsements!$C$2:$J$12,8),0)</f>
        <v>175</v>
      </c>
    </row>
    <row r="31" spans="1:3" x14ac:dyDescent="0.2">
      <c r="A31" s="1" t="s">
        <v>68</v>
      </c>
      <c r="B31" s="22" t="s">
        <v>31</v>
      </c>
      <c r="C31" s="15">
        <f>IF(B31="Yes",VLOOKUP(A31,Endorsements!$C$2:$J$12,8),0)</f>
        <v>0</v>
      </c>
    </row>
    <row r="32" spans="1:3" x14ac:dyDescent="0.2">
      <c r="A32" s="1" t="s">
        <v>69</v>
      </c>
      <c r="B32" s="22" t="s">
        <v>31</v>
      </c>
      <c r="C32" s="15">
        <f>IF(B32="Yes",VLOOKUP(A32,Endorsements!$C$2:$J$12,8),0)</f>
        <v>0</v>
      </c>
    </row>
    <row r="33" spans="1:3" x14ac:dyDescent="0.2">
      <c r="A33" s="1" t="s">
        <v>70</v>
      </c>
      <c r="B33" s="22" t="s">
        <v>31</v>
      </c>
      <c r="C33" s="15">
        <f>IF(B33="Yes",VLOOKUP(A33,Endorsements!$C$2:$J$12,8),0)</f>
        <v>0</v>
      </c>
    </row>
    <row r="34" spans="1:3" ht="13.5" x14ac:dyDescent="0.35">
      <c r="A34" s="1" t="s">
        <v>71</v>
      </c>
      <c r="B34" s="22" t="s">
        <v>31</v>
      </c>
      <c r="C34" s="17">
        <f>IF(B34="Yes",VLOOKUP(A34,Endorsements!$C$2:$J$12,8),0)</f>
        <v>0</v>
      </c>
    </row>
    <row r="35" spans="1:3" x14ac:dyDescent="0.2">
      <c r="B35" s="23"/>
      <c r="C35" s="15"/>
    </row>
    <row r="36" spans="1:3" x14ac:dyDescent="0.2">
      <c r="B36" s="23"/>
      <c r="C36" s="15"/>
    </row>
    <row r="37" spans="1:3" ht="13.5" x14ac:dyDescent="0.35">
      <c r="A37" s="1" t="s">
        <v>33</v>
      </c>
      <c r="B37" s="23"/>
      <c r="C37" s="17">
        <f>SUM(C24:C34)</f>
        <v>550</v>
      </c>
    </row>
    <row r="38" spans="1:3" x14ac:dyDescent="0.2">
      <c r="B38" s="23"/>
      <c r="C38" s="15"/>
    </row>
    <row r="39" spans="1:3" x14ac:dyDescent="0.2">
      <c r="A39" s="1" t="s">
        <v>89</v>
      </c>
      <c r="B39" s="23"/>
      <c r="C39" s="18">
        <f>C13+C16+C19+C21+C37</f>
        <v>4100</v>
      </c>
    </row>
    <row r="40" spans="1:3" x14ac:dyDescent="0.2">
      <c r="B40" s="23"/>
      <c r="C40" s="15"/>
    </row>
    <row r="41" spans="1:3" x14ac:dyDescent="0.2">
      <c r="B41" s="23"/>
      <c r="C41" s="15"/>
    </row>
    <row r="42" spans="1:3" x14ac:dyDescent="0.2">
      <c r="A42" s="7" t="s">
        <v>87</v>
      </c>
      <c r="B42" s="24" t="s">
        <v>32</v>
      </c>
      <c r="C42" s="15"/>
    </row>
    <row r="43" spans="1:3" x14ac:dyDescent="0.2">
      <c r="A43" s="5" t="s">
        <v>72</v>
      </c>
      <c r="B43" s="22"/>
      <c r="C43" s="15">
        <f>IF(B43="Yes",50,0)</f>
        <v>0</v>
      </c>
    </row>
    <row r="44" spans="1:3" x14ac:dyDescent="0.2">
      <c r="A44" s="1" t="s">
        <v>90</v>
      </c>
      <c r="B44" s="22"/>
      <c r="C44" s="15">
        <f>IF(B44="Yes",40,0)</f>
        <v>0</v>
      </c>
    </row>
    <row r="45" spans="1:3" x14ac:dyDescent="0.2">
      <c r="A45" s="1" t="s">
        <v>73</v>
      </c>
      <c r="B45" s="22"/>
      <c r="C45" s="15">
        <f>IF(B45="Yes",40,0)</f>
        <v>0</v>
      </c>
    </row>
    <row r="46" spans="1:3" x14ac:dyDescent="0.2">
      <c r="A46" s="5" t="s">
        <v>74</v>
      </c>
      <c r="B46" s="22"/>
      <c r="C46" s="15">
        <f>IF(B46="Yes",300,0)</f>
        <v>0</v>
      </c>
    </row>
    <row r="47" spans="1:3" x14ac:dyDescent="0.2">
      <c r="A47" s="5" t="s">
        <v>76</v>
      </c>
      <c r="B47" s="22"/>
      <c r="C47" s="15">
        <f>IF(B47="Yes",50,0)</f>
        <v>0</v>
      </c>
    </row>
    <row r="48" spans="1:3" x14ac:dyDescent="0.2">
      <c r="A48" s="5" t="s">
        <v>95</v>
      </c>
      <c r="B48" s="22"/>
      <c r="C48" s="15">
        <f>IF(B48="Yes",50,0)</f>
        <v>0</v>
      </c>
    </row>
    <row r="49" spans="1:3" x14ac:dyDescent="0.2">
      <c r="A49" s="5" t="s">
        <v>75</v>
      </c>
      <c r="B49" s="22"/>
      <c r="C49" s="15">
        <f>IF(B49="Yes",50,0)</f>
        <v>0</v>
      </c>
    </row>
    <row r="50" spans="1:3" x14ac:dyDescent="0.2">
      <c r="A50" s="5" t="s">
        <v>94</v>
      </c>
      <c r="B50" s="22"/>
      <c r="C50" s="15">
        <f>IF(B50="Yes",100,0)</f>
        <v>0</v>
      </c>
    </row>
    <row r="51" spans="1:3" ht="13.5" x14ac:dyDescent="0.35">
      <c r="A51" s="8" t="s">
        <v>101</v>
      </c>
      <c r="B51" s="25"/>
      <c r="C51" s="17">
        <f>IF(B51="Yes",150,0)</f>
        <v>0</v>
      </c>
    </row>
    <row r="52" spans="1:3" ht="13.5" x14ac:dyDescent="0.35">
      <c r="A52" s="5"/>
      <c r="B52" s="26"/>
      <c r="C52" s="19"/>
    </row>
    <row r="53" spans="1:3" ht="13.5" x14ac:dyDescent="0.35">
      <c r="A53" s="10" t="s">
        <v>51</v>
      </c>
      <c r="B53" s="27"/>
      <c r="C53" s="20">
        <f>SUM(C43:C51)</f>
        <v>0</v>
      </c>
    </row>
    <row r="54" spans="1:3" x14ac:dyDescent="0.2">
      <c r="A54" s="9"/>
      <c r="B54" s="27"/>
      <c r="C54" s="16"/>
    </row>
    <row r="55" spans="1:3" ht="13.5" x14ac:dyDescent="0.35">
      <c r="A55" s="11" t="s">
        <v>50</v>
      </c>
      <c r="B55" s="28" t="s">
        <v>32</v>
      </c>
      <c r="C55" s="16"/>
    </row>
    <row r="56" spans="1:3" x14ac:dyDescent="0.2">
      <c r="A56" s="10" t="s">
        <v>49</v>
      </c>
      <c r="B56" s="29" t="s">
        <v>1</v>
      </c>
      <c r="C56" s="16"/>
    </row>
    <row r="57" spans="1:3" x14ac:dyDescent="0.2">
      <c r="A57" s="9"/>
      <c r="B57" s="27"/>
      <c r="C57" s="16"/>
    </row>
    <row r="58" spans="1:3" x14ac:dyDescent="0.2">
      <c r="A58" s="10"/>
      <c r="B58" s="27"/>
      <c r="C58" s="16"/>
    </row>
    <row r="59" spans="1:3" x14ac:dyDescent="0.2">
      <c r="A59" s="9"/>
      <c r="B59" s="30" t="s">
        <v>105</v>
      </c>
      <c r="C59" s="16"/>
    </row>
    <row r="60" spans="1:3" x14ac:dyDescent="0.2">
      <c r="A60" s="10" t="s">
        <v>47</v>
      </c>
      <c r="B60" s="29"/>
      <c r="C60" s="15">
        <f>(VLOOKUP($B$56,Recording!$E$60:$G$68,3,FALSE)*Calc!B60)</f>
        <v>0</v>
      </c>
    </row>
    <row r="61" spans="1:3" x14ac:dyDescent="0.2">
      <c r="A61" s="10" t="s">
        <v>46</v>
      </c>
      <c r="B61" s="29"/>
      <c r="C61" s="15">
        <f>(VLOOKUP($B$56,Recording!$E$69:$G$77,3,FALSE)*Calc!B61)</f>
        <v>0</v>
      </c>
    </row>
    <row r="62" spans="1:3" x14ac:dyDescent="0.2">
      <c r="A62" s="10" t="s">
        <v>45</v>
      </c>
      <c r="B62" s="29"/>
      <c r="C62" s="15">
        <f>(VLOOKUP($B$56,Recording!$E$78:$G$87,3,FALSE)*Calc!B62)</f>
        <v>0</v>
      </c>
    </row>
    <row r="63" spans="1:3" x14ac:dyDescent="0.2">
      <c r="A63" s="10" t="s">
        <v>48</v>
      </c>
      <c r="B63" s="29"/>
      <c r="C63" s="15">
        <f>(VLOOKUP($B$56,Recording!$E$88:$G$96,3,FALSE)*Calc!B63)</f>
        <v>0</v>
      </c>
    </row>
    <row r="64" spans="1:3" x14ac:dyDescent="0.2">
      <c r="A64" s="10" t="s">
        <v>43</v>
      </c>
      <c r="B64" s="29"/>
      <c r="C64" s="15">
        <f>(VLOOKUP($B$56,Recording!$E$97:$G$105,3,FALSE)*Calc!B64)</f>
        <v>0</v>
      </c>
    </row>
    <row r="65" spans="1:3" ht="13.5" x14ac:dyDescent="0.35">
      <c r="A65" s="10" t="s">
        <v>93</v>
      </c>
      <c r="B65" s="29"/>
      <c r="C65" s="17">
        <f>(VLOOKUP($B$56,Recording!$E$106:$G$114,3,FALSE)*Calc!B65)</f>
        <v>0</v>
      </c>
    </row>
    <row r="66" spans="1:3" x14ac:dyDescent="0.2">
      <c r="A66" s="9"/>
      <c r="B66" s="27"/>
      <c r="C66" s="16"/>
    </row>
    <row r="67" spans="1:3" ht="13.5" x14ac:dyDescent="0.35">
      <c r="A67" s="10" t="s">
        <v>52</v>
      </c>
      <c r="B67" s="27"/>
      <c r="C67" s="20">
        <f>SUM(C60:C65)</f>
        <v>0</v>
      </c>
    </row>
    <row r="68" spans="1:3" x14ac:dyDescent="0.2">
      <c r="A68" s="9"/>
      <c r="B68" s="27"/>
      <c r="C68" s="16"/>
    </row>
    <row r="69" spans="1:3" ht="13.5" x14ac:dyDescent="0.35">
      <c r="A69" s="6" t="s">
        <v>53</v>
      </c>
      <c r="B69" s="23"/>
      <c r="C69" s="21">
        <f>C67+C53+C39</f>
        <v>4100</v>
      </c>
    </row>
    <row r="70" spans="1:3" x14ac:dyDescent="0.2">
      <c r="B70" s="23"/>
      <c r="C70" s="15"/>
    </row>
    <row r="71" spans="1:3" ht="13.5" x14ac:dyDescent="0.35">
      <c r="A71" s="6" t="s">
        <v>55</v>
      </c>
      <c r="B71" s="23"/>
      <c r="C71" s="21">
        <f>C69-C13-C67</f>
        <v>1900</v>
      </c>
    </row>
    <row r="72" spans="1:3" ht="13.5" x14ac:dyDescent="0.35">
      <c r="A72" s="6" t="s">
        <v>56</v>
      </c>
      <c r="B72" s="23"/>
      <c r="C72" s="21">
        <f>C13</f>
        <v>2200</v>
      </c>
    </row>
    <row r="73" spans="1:3" ht="13.5" x14ac:dyDescent="0.35">
      <c r="A73" s="6" t="s">
        <v>77</v>
      </c>
      <c r="B73" s="23"/>
      <c r="C73" s="21">
        <f>C67</f>
        <v>0</v>
      </c>
    </row>
    <row r="74" spans="1:3" x14ac:dyDescent="0.2">
      <c r="C74" s="15"/>
    </row>
    <row r="75" spans="1:3" x14ac:dyDescent="0.2">
      <c r="A75" s="1" t="s">
        <v>80</v>
      </c>
      <c r="B75" s="23">
        <v>1</v>
      </c>
      <c r="C75" s="15"/>
    </row>
    <row r="76" spans="1:3" x14ac:dyDescent="0.2">
      <c r="A76" s="1" t="s">
        <v>81</v>
      </c>
      <c r="B76" s="23">
        <v>1</v>
      </c>
      <c r="C76" s="15"/>
    </row>
    <row r="77" spans="1:3" x14ac:dyDescent="0.2">
      <c r="A77" s="1" t="s">
        <v>82</v>
      </c>
      <c r="B77" s="23">
        <v>1</v>
      </c>
      <c r="C77" s="15" t="s">
        <v>100</v>
      </c>
    </row>
    <row r="78" spans="1:3" x14ac:dyDescent="0.2">
      <c r="A78" s="6" t="s">
        <v>83</v>
      </c>
      <c r="C78" s="15">
        <f>SUM(C75:C77)</f>
        <v>0</v>
      </c>
    </row>
    <row r="82" spans="1:1" x14ac:dyDescent="0.2">
      <c r="A82" s="1" t="s">
        <v>106</v>
      </c>
    </row>
  </sheetData>
  <sheetProtection selectLockedCells="1"/>
  <protectedRanges>
    <protectedRange sqref="C75:C77" name="Range2"/>
    <protectedRange sqref="B7:B73" name="Range1"/>
    <protectedRange sqref="A3:C6" name="Range3"/>
  </protectedRanges>
  <mergeCells count="5">
    <mergeCell ref="A2:C2"/>
    <mergeCell ref="A1:C1"/>
    <mergeCell ref="A3:C3"/>
    <mergeCell ref="A5:C5"/>
    <mergeCell ref="A4:C4"/>
  </mergeCells>
  <phoneticPr fontId="0" type="noConversion"/>
  <dataValidations xWindow="442" yWindow="314" count="3">
    <dataValidation type="list" allowBlank="1" showInputMessage="1" showErrorMessage="1" errorTitle="Endorsement" error="Wrong Answer Dude" promptTitle="Endorsements" prompt="Is Endorsement Needed" sqref="B24:B34">
      <formula1>$K$1:$K$7</formula1>
    </dataValidation>
    <dataValidation type="list" allowBlank="1" showInputMessage="1" showErrorMessage="1" errorTitle="Endorsement" error="Wrong Answer Dude" promptTitle="Endorsements" sqref="B43:B51">
      <formula1>$K$1:$K$7</formula1>
    </dataValidation>
    <dataValidation type="list" allowBlank="1" showInputMessage="1" showErrorMessage="1" error="Wrong Answer Dude" promptTitle="County" prompt="Select the County Where the Property is Located" sqref="B56">
      <formula1>$K$9:$K$15</formula1>
    </dataValidation>
  </dataValidations>
  <printOptions horizontalCentered="1"/>
  <pageMargins left="0.25" right="0.25" top="0.5" bottom="0.25" header="0.3" footer="0.3"/>
  <pageSetup scale="84" orientation="portrait" r:id="rId1"/>
  <ignoredErrors>
    <ignoredError sqref="C21 C37 C39 C43:C51 C53 C60:C65 C67 C69 C71:C73 C26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102"/>
  <sheetViews>
    <sheetView topLeftCell="A49" workbookViewId="0">
      <selection activeCell="I50" sqref="I50"/>
    </sheetView>
  </sheetViews>
  <sheetFormatPr defaultRowHeight="12.75" x14ac:dyDescent="0.2"/>
  <cols>
    <col min="8" max="8" width="15.85546875" customWidth="1"/>
  </cols>
  <sheetData>
    <row r="1" spans="2:19" x14ac:dyDescent="0.2">
      <c r="G1">
        <v>0</v>
      </c>
      <c r="H1">
        <v>0</v>
      </c>
      <c r="I1">
        <v>0</v>
      </c>
      <c r="J1">
        <v>0</v>
      </c>
    </row>
    <row r="2" spans="2:19" x14ac:dyDescent="0.2">
      <c r="B2" s="31">
        <v>-1</v>
      </c>
      <c r="C2" s="31" t="s">
        <v>0</v>
      </c>
      <c r="D2" s="31">
        <v>20150112</v>
      </c>
      <c r="E2" s="31" t="s">
        <v>1</v>
      </c>
      <c r="F2" s="31">
        <v>1</v>
      </c>
      <c r="G2" s="31">
        <v>1</v>
      </c>
      <c r="H2" s="31">
        <v>10000</v>
      </c>
      <c r="I2" s="31">
        <v>1600</v>
      </c>
      <c r="J2" s="31" t="s">
        <v>2</v>
      </c>
      <c r="K2" s="31">
        <v>0</v>
      </c>
      <c r="L2" s="31" t="s">
        <v>3</v>
      </c>
      <c r="M2" s="31" t="s">
        <v>3</v>
      </c>
      <c r="N2" s="31" t="s">
        <v>3</v>
      </c>
      <c r="O2" s="31" t="s">
        <v>3</v>
      </c>
      <c r="P2" s="31">
        <v>-1</v>
      </c>
      <c r="Q2" s="31">
        <v>20150112</v>
      </c>
      <c r="R2" s="31" t="s">
        <v>1</v>
      </c>
      <c r="S2" s="31">
        <v>1</v>
      </c>
    </row>
    <row r="3" spans="2:19" x14ac:dyDescent="0.2">
      <c r="B3" s="31">
        <v>-1</v>
      </c>
      <c r="C3" s="31" t="s">
        <v>0</v>
      </c>
      <c r="D3" s="31">
        <v>20150112</v>
      </c>
      <c r="E3" s="31" t="s">
        <v>1</v>
      </c>
      <c r="F3" s="31">
        <v>1</v>
      </c>
      <c r="G3" s="31">
        <v>10001</v>
      </c>
      <c r="H3" s="31">
        <v>20000</v>
      </c>
      <c r="I3" s="31">
        <v>1600</v>
      </c>
      <c r="J3" s="31" t="s">
        <v>2</v>
      </c>
      <c r="K3" s="31">
        <v>0</v>
      </c>
      <c r="L3" s="31" t="s">
        <v>3</v>
      </c>
      <c r="M3" s="31" t="s">
        <v>3</v>
      </c>
      <c r="N3" s="31" t="s">
        <v>3</v>
      </c>
      <c r="O3" s="31" t="s">
        <v>3</v>
      </c>
      <c r="P3" s="31">
        <v>-1</v>
      </c>
      <c r="Q3" s="31">
        <v>20150112</v>
      </c>
      <c r="R3" s="31" t="s">
        <v>1</v>
      </c>
      <c r="S3" s="31">
        <v>1</v>
      </c>
    </row>
    <row r="4" spans="2:19" x14ac:dyDescent="0.2">
      <c r="B4" s="31">
        <v>-1</v>
      </c>
      <c r="C4" s="31" t="s">
        <v>0</v>
      </c>
      <c r="D4" s="31">
        <v>20150112</v>
      </c>
      <c r="E4" s="31" t="s">
        <v>1</v>
      </c>
      <c r="F4" s="31">
        <v>1</v>
      </c>
      <c r="G4" s="31">
        <v>20001</v>
      </c>
      <c r="H4" s="31">
        <v>30000</v>
      </c>
      <c r="I4" s="31">
        <v>1600</v>
      </c>
      <c r="J4" s="31" t="s">
        <v>2</v>
      </c>
      <c r="K4" s="31">
        <v>0</v>
      </c>
      <c r="L4" s="31" t="s">
        <v>3</v>
      </c>
      <c r="M4" s="31" t="s">
        <v>3</v>
      </c>
      <c r="N4" s="31" t="s">
        <v>3</v>
      </c>
      <c r="O4" s="31" t="s">
        <v>3</v>
      </c>
      <c r="P4" s="31">
        <v>-1</v>
      </c>
      <c r="Q4" s="31">
        <v>20150112</v>
      </c>
      <c r="R4" s="31" t="s">
        <v>1</v>
      </c>
      <c r="S4" s="31">
        <v>1</v>
      </c>
    </row>
    <row r="5" spans="2:19" x14ac:dyDescent="0.2">
      <c r="B5" s="31">
        <v>-1</v>
      </c>
      <c r="C5" s="31" t="s">
        <v>0</v>
      </c>
      <c r="D5" s="31">
        <v>20150112</v>
      </c>
      <c r="E5" s="31" t="s">
        <v>1</v>
      </c>
      <c r="F5" s="31">
        <v>1</v>
      </c>
      <c r="G5" s="31">
        <v>30001</v>
      </c>
      <c r="H5" s="31">
        <v>40000</v>
      </c>
      <c r="I5" s="31">
        <v>1600</v>
      </c>
      <c r="J5" s="31" t="s">
        <v>2</v>
      </c>
      <c r="K5" s="31">
        <v>0</v>
      </c>
      <c r="L5" s="31" t="s">
        <v>3</v>
      </c>
      <c r="M5" s="31" t="s">
        <v>3</v>
      </c>
      <c r="N5" s="31" t="s">
        <v>3</v>
      </c>
      <c r="O5" s="31" t="s">
        <v>3</v>
      </c>
      <c r="P5" s="31">
        <v>-1</v>
      </c>
      <c r="Q5" s="31">
        <v>20150112</v>
      </c>
      <c r="R5" s="31" t="s">
        <v>1</v>
      </c>
      <c r="S5" s="31">
        <v>1</v>
      </c>
    </row>
    <row r="6" spans="2:19" x14ac:dyDescent="0.2">
      <c r="B6" s="31">
        <v>-1</v>
      </c>
      <c r="C6" s="31" t="s">
        <v>0</v>
      </c>
      <c r="D6" s="31">
        <v>20150112</v>
      </c>
      <c r="E6" s="31" t="s">
        <v>1</v>
      </c>
      <c r="F6" s="31">
        <v>1</v>
      </c>
      <c r="G6" s="31">
        <v>40001</v>
      </c>
      <c r="H6" s="31">
        <v>50000</v>
      </c>
      <c r="I6" s="31">
        <v>1600</v>
      </c>
      <c r="J6" s="31" t="s">
        <v>2</v>
      </c>
      <c r="K6" s="31">
        <v>0</v>
      </c>
      <c r="L6" s="31" t="s">
        <v>3</v>
      </c>
      <c r="M6" s="31" t="s">
        <v>3</v>
      </c>
      <c r="N6" s="31" t="s">
        <v>3</v>
      </c>
      <c r="O6" s="31" t="s">
        <v>3</v>
      </c>
      <c r="P6" s="31">
        <v>-1</v>
      </c>
      <c r="Q6" s="31">
        <v>20150112</v>
      </c>
      <c r="R6" s="31" t="s">
        <v>1</v>
      </c>
      <c r="S6" s="31">
        <v>1</v>
      </c>
    </row>
    <row r="7" spans="2:19" x14ac:dyDescent="0.2">
      <c r="B7" s="31">
        <v>-1</v>
      </c>
      <c r="C7" s="31" t="s">
        <v>0</v>
      </c>
      <c r="D7" s="31">
        <v>20150112</v>
      </c>
      <c r="E7" s="31" t="s">
        <v>1</v>
      </c>
      <c r="F7" s="31">
        <v>1</v>
      </c>
      <c r="G7" s="31">
        <v>50001</v>
      </c>
      <c r="H7" s="31">
        <v>60000</v>
      </c>
      <c r="I7" s="31">
        <v>1600</v>
      </c>
      <c r="J7" s="31" t="s">
        <v>2</v>
      </c>
      <c r="K7" s="31">
        <v>0</v>
      </c>
      <c r="L7" s="31" t="s">
        <v>3</v>
      </c>
      <c r="M7" s="31" t="s">
        <v>3</v>
      </c>
      <c r="N7" s="31" t="s">
        <v>3</v>
      </c>
      <c r="O7" s="31" t="s">
        <v>3</v>
      </c>
      <c r="P7" s="31">
        <v>-1</v>
      </c>
      <c r="Q7" s="31">
        <v>20150112</v>
      </c>
      <c r="R7" s="31" t="s">
        <v>1</v>
      </c>
      <c r="S7" s="31">
        <v>1</v>
      </c>
    </row>
    <row r="8" spans="2:19" x14ac:dyDescent="0.2">
      <c r="B8" s="31">
        <v>-1</v>
      </c>
      <c r="C8" s="31" t="s">
        <v>0</v>
      </c>
      <c r="D8" s="31">
        <v>20150112</v>
      </c>
      <c r="E8" s="31" t="s">
        <v>1</v>
      </c>
      <c r="F8" s="31">
        <v>1</v>
      </c>
      <c r="G8" s="31">
        <v>60001</v>
      </c>
      <c r="H8" s="31">
        <v>70000</v>
      </c>
      <c r="I8" s="31">
        <v>1600</v>
      </c>
      <c r="J8" s="31" t="s">
        <v>2</v>
      </c>
      <c r="K8" s="31">
        <v>0</v>
      </c>
      <c r="L8" s="31" t="s">
        <v>3</v>
      </c>
      <c r="M8" s="31" t="s">
        <v>3</v>
      </c>
      <c r="N8" s="31" t="s">
        <v>3</v>
      </c>
      <c r="O8" s="31" t="s">
        <v>3</v>
      </c>
      <c r="P8" s="31">
        <v>-1</v>
      </c>
      <c r="Q8" s="31">
        <v>20150112</v>
      </c>
      <c r="R8" s="31" t="s">
        <v>1</v>
      </c>
      <c r="S8" s="31">
        <v>1</v>
      </c>
    </row>
    <row r="9" spans="2:19" x14ac:dyDescent="0.2">
      <c r="B9" s="31">
        <v>-1</v>
      </c>
      <c r="C9" s="31" t="s">
        <v>0</v>
      </c>
      <c r="D9" s="31">
        <v>20150112</v>
      </c>
      <c r="E9" s="31" t="s">
        <v>1</v>
      </c>
      <c r="F9" s="31">
        <v>1</v>
      </c>
      <c r="G9" s="31">
        <v>70001</v>
      </c>
      <c r="H9" s="31">
        <v>80000</v>
      </c>
      <c r="I9" s="31">
        <v>1600</v>
      </c>
      <c r="J9" s="31" t="s">
        <v>2</v>
      </c>
      <c r="K9" s="31">
        <v>0</v>
      </c>
      <c r="L9" s="31" t="s">
        <v>3</v>
      </c>
      <c r="M9" s="31" t="s">
        <v>3</v>
      </c>
      <c r="N9" s="31" t="s">
        <v>3</v>
      </c>
      <c r="O9" s="31" t="s">
        <v>3</v>
      </c>
      <c r="P9" s="31">
        <v>-1</v>
      </c>
      <c r="Q9" s="31">
        <v>20150112</v>
      </c>
      <c r="R9" s="31" t="s">
        <v>1</v>
      </c>
      <c r="S9" s="31">
        <v>1</v>
      </c>
    </row>
    <row r="10" spans="2:19" x14ac:dyDescent="0.2">
      <c r="B10" s="31">
        <v>-1</v>
      </c>
      <c r="C10" s="31" t="s">
        <v>0</v>
      </c>
      <c r="D10" s="31">
        <v>20150112</v>
      </c>
      <c r="E10" s="31" t="s">
        <v>1</v>
      </c>
      <c r="F10" s="31">
        <v>1</v>
      </c>
      <c r="G10" s="31">
        <v>90001</v>
      </c>
      <c r="H10" s="31">
        <v>100000</v>
      </c>
      <c r="I10" s="31">
        <v>1600</v>
      </c>
      <c r="J10" s="31" t="s">
        <v>2</v>
      </c>
      <c r="K10" s="31">
        <v>0</v>
      </c>
      <c r="L10" s="31" t="s">
        <v>3</v>
      </c>
      <c r="M10" s="31" t="s">
        <v>3</v>
      </c>
      <c r="N10" s="31" t="s">
        <v>3</v>
      </c>
      <c r="O10" s="31" t="s">
        <v>3</v>
      </c>
      <c r="P10" s="31">
        <v>-1</v>
      </c>
      <c r="Q10" s="31">
        <v>20150112</v>
      </c>
      <c r="R10" s="31" t="s">
        <v>1</v>
      </c>
      <c r="S10" s="31">
        <v>1</v>
      </c>
    </row>
    <row r="11" spans="2:19" x14ac:dyDescent="0.2">
      <c r="B11" s="31">
        <v>-1</v>
      </c>
      <c r="C11" s="31" t="s">
        <v>0</v>
      </c>
      <c r="D11" s="31">
        <v>20150112</v>
      </c>
      <c r="E11" s="31" t="s">
        <v>1</v>
      </c>
      <c r="F11" s="31">
        <v>1</v>
      </c>
      <c r="G11" s="31">
        <v>100001</v>
      </c>
      <c r="H11" s="31">
        <v>110000</v>
      </c>
      <c r="I11" s="31">
        <v>1600</v>
      </c>
      <c r="J11" s="31" t="s">
        <v>2</v>
      </c>
      <c r="K11" s="31">
        <v>0</v>
      </c>
      <c r="L11" s="31" t="s">
        <v>3</v>
      </c>
      <c r="M11" s="31" t="s">
        <v>3</v>
      </c>
      <c r="N11" s="31" t="s">
        <v>3</v>
      </c>
      <c r="O11" s="31" t="s">
        <v>3</v>
      </c>
      <c r="P11" s="31">
        <v>-1</v>
      </c>
      <c r="Q11" s="31">
        <v>20150112</v>
      </c>
      <c r="R11" s="31" t="s">
        <v>1</v>
      </c>
      <c r="S11" s="31">
        <v>1</v>
      </c>
    </row>
    <row r="12" spans="2:19" x14ac:dyDescent="0.2">
      <c r="B12" s="31">
        <v>-1</v>
      </c>
      <c r="C12" s="31" t="s">
        <v>0</v>
      </c>
      <c r="D12" s="31">
        <v>20150112</v>
      </c>
      <c r="E12" s="31" t="s">
        <v>1</v>
      </c>
      <c r="F12" s="31">
        <v>1</v>
      </c>
      <c r="G12" s="31">
        <v>110001</v>
      </c>
      <c r="H12" s="31">
        <v>120000</v>
      </c>
      <c r="I12" s="31">
        <v>1600</v>
      </c>
      <c r="J12" s="31" t="s">
        <v>2</v>
      </c>
      <c r="K12" s="31">
        <v>0</v>
      </c>
      <c r="L12" s="31" t="s">
        <v>3</v>
      </c>
      <c r="M12" s="31" t="s">
        <v>3</v>
      </c>
      <c r="N12" s="31" t="s">
        <v>3</v>
      </c>
      <c r="O12" s="31" t="s">
        <v>3</v>
      </c>
      <c r="P12" s="31">
        <v>-1</v>
      </c>
      <c r="Q12" s="31">
        <v>20150112</v>
      </c>
      <c r="R12" s="31" t="s">
        <v>1</v>
      </c>
      <c r="S12" s="31">
        <v>1</v>
      </c>
    </row>
    <row r="13" spans="2:19" x14ac:dyDescent="0.2">
      <c r="B13" s="31">
        <v>-1</v>
      </c>
      <c r="C13" s="31" t="s">
        <v>0</v>
      </c>
      <c r="D13" s="31">
        <v>20150112</v>
      </c>
      <c r="E13" s="31" t="s">
        <v>1</v>
      </c>
      <c r="F13" s="31">
        <v>1</v>
      </c>
      <c r="G13" s="31">
        <v>120001</v>
      </c>
      <c r="H13" s="31">
        <v>130000</v>
      </c>
      <c r="I13" s="31">
        <v>1600</v>
      </c>
      <c r="J13" s="31" t="s">
        <v>2</v>
      </c>
      <c r="K13" s="31">
        <v>0</v>
      </c>
      <c r="L13" s="31" t="s">
        <v>3</v>
      </c>
      <c r="M13" s="31" t="s">
        <v>3</v>
      </c>
      <c r="N13" s="31" t="s">
        <v>3</v>
      </c>
      <c r="O13" s="31" t="s">
        <v>3</v>
      </c>
      <c r="P13" s="31">
        <v>-1</v>
      </c>
      <c r="Q13" s="31">
        <v>20150112</v>
      </c>
      <c r="R13" s="31" t="s">
        <v>1</v>
      </c>
      <c r="S13" s="31">
        <v>1</v>
      </c>
    </row>
    <row r="14" spans="2:19" x14ac:dyDescent="0.2">
      <c r="B14" s="31">
        <v>-1</v>
      </c>
      <c r="C14" s="31" t="s">
        <v>0</v>
      </c>
      <c r="D14" s="31">
        <v>20150112</v>
      </c>
      <c r="E14" s="31" t="s">
        <v>1</v>
      </c>
      <c r="F14" s="31">
        <v>1</v>
      </c>
      <c r="G14" s="31">
        <v>130001</v>
      </c>
      <c r="H14" s="31">
        <v>140000</v>
      </c>
      <c r="I14" s="31">
        <v>1600</v>
      </c>
      <c r="J14" s="31" t="s">
        <v>2</v>
      </c>
      <c r="K14" s="31">
        <v>0</v>
      </c>
      <c r="L14" s="31" t="s">
        <v>3</v>
      </c>
      <c r="M14" s="31" t="s">
        <v>3</v>
      </c>
      <c r="N14" s="31" t="s">
        <v>3</v>
      </c>
      <c r="O14" s="31" t="s">
        <v>3</v>
      </c>
      <c r="P14" s="31">
        <v>-1</v>
      </c>
      <c r="Q14" s="31">
        <v>20150112</v>
      </c>
      <c r="R14" s="31" t="s">
        <v>1</v>
      </c>
      <c r="S14" s="31">
        <v>1</v>
      </c>
    </row>
    <row r="15" spans="2:19" x14ac:dyDescent="0.2">
      <c r="B15" s="31">
        <v>-1</v>
      </c>
      <c r="C15" s="31" t="s">
        <v>0</v>
      </c>
      <c r="D15" s="31">
        <v>20150112</v>
      </c>
      <c r="E15" s="31" t="s">
        <v>1</v>
      </c>
      <c r="F15" s="31">
        <v>1</v>
      </c>
      <c r="G15" s="31">
        <v>140001</v>
      </c>
      <c r="H15" s="31">
        <v>150000</v>
      </c>
      <c r="I15" s="31">
        <v>1600</v>
      </c>
      <c r="J15" s="31" t="s">
        <v>2</v>
      </c>
      <c r="K15" s="31">
        <v>0</v>
      </c>
      <c r="L15" s="31" t="s">
        <v>3</v>
      </c>
      <c r="M15" s="31" t="s">
        <v>3</v>
      </c>
      <c r="N15" s="31" t="s">
        <v>3</v>
      </c>
      <c r="O15" s="31" t="s">
        <v>3</v>
      </c>
      <c r="P15" s="31">
        <v>-1</v>
      </c>
      <c r="Q15" s="31">
        <v>20150112</v>
      </c>
      <c r="R15" s="31" t="s">
        <v>1</v>
      </c>
      <c r="S15" s="31">
        <v>1</v>
      </c>
    </row>
    <row r="16" spans="2:19" x14ac:dyDescent="0.2">
      <c r="B16" s="31">
        <v>-1</v>
      </c>
      <c r="C16" s="31" t="s">
        <v>0</v>
      </c>
      <c r="D16" s="31">
        <v>20150112</v>
      </c>
      <c r="E16" s="31" t="s">
        <v>1</v>
      </c>
      <c r="F16" s="31">
        <v>1</v>
      </c>
      <c r="G16" s="31">
        <v>150001</v>
      </c>
      <c r="H16" s="31">
        <v>160000</v>
      </c>
      <c r="I16" s="31">
        <v>1600</v>
      </c>
      <c r="J16" s="31" t="s">
        <v>2</v>
      </c>
      <c r="K16" s="31">
        <v>0</v>
      </c>
      <c r="L16" s="31" t="s">
        <v>3</v>
      </c>
      <c r="M16" s="31" t="s">
        <v>3</v>
      </c>
      <c r="N16" s="31" t="s">
        <v>3</v>
      </c>
      <c r="O16" s="31" t="s">
        <v>3</v>
      </c>
      <c r="P16" s="31">
        <v>-1</v>
      </c>
      <c r="Q16" s="31">
        <v>20150112</v>
      </c>
      <c r="R16" s="31" t="s">
        <v>1</v>
      </c>
      <c r="S16" s="31">
        <v>1</v>
      </c>
    </row>
    <row r="17" spans="2:19" x14ac:dyDescent="0.2">
      <c r="B17" s="31">
        <v>-1</v>
      </c>
      <c r="C17" s="31" t="s">
        <v>0</v>
      </c>
      <c r="D17" s="31">
        <v>20150112</v>
      </c>
      <c r="E17" s="31" t="s">
        <v>1</v>
      </c>
      <c r="F17" s="31">
        <v>1</v>
      </c>
      <c r="G17" s="31">
        <v>160001</v>
      </c>
      <c r="H17" s="31">
        <v>170000</v>
      </c>
      <c r="I17" s="31">
        <v>1600</v>
      </c>
      <c r="J17" s="31" t="s">
        <v>2</v>
      </c>
      <c r="K17" s="31">
        <v>0</v>
      </c>
      <c r="L17" s="31" t="s">
        <v>3</v>
      </c>
      <c r="M17" s="31" t="s">
        <v>3</v>
      </c>
      <c r="N17" s="31" t="s">
        <v>3</v>
      </c>
      <c r="O17" s="31" t="s">
        <v>3</v>
      </c>
      <c r="P17" s="31">
        <v>-1</v>
      </c>
      <c r="Q17" s="31">
        <v>20150112</v>
      </c>
      <c r="R17" s="31" t="s">
        <v>1</v>
      </c>
      <c r="S17" s="31">
        <v>1</v>
      </c>
    </row>
    <row r="18" spans="2:19" x14ac:dyDescent="0.2">
      <c r="B18" s="31">
        <v>-1</v>
      </c>
      <c r="C18" s="31" t="s">
        <v>0</v>
      </c>
      <c r="D18" s="31">
        <v>20150112</v>
      </c>
      <c r="E18" s="31" t="s">
        <v>1</v>
      </c>
      <c r="F18" s="31">
        <v>1</v>
      </c>
      <c r="G18" s="31">
        <v>170001</v>
      </c>
      <c r="H18" s="31">
        <v>180000</v>
      </c>
      <c r="I18" s="31">
        <v>1600</v>
      </c>
      <c r="J18" s="31" t="s">
        <v>2</v>
      </c>
      <c r="K18" s="31">
        <v>0</v>
      </c>
      <c r="L18" s="31" t="s">
        <v>3</v>
      </c>
      <c r="M18" s="31" t="s">
        <v>3</v>
      </c>
      <c r="N18" s="31" t="s">
        <v>3</v>
      </c>
      <c r="O18" s="31" t="s">
        <v>3</v>
      </c>
      <c r="P18" s="31">
        <v>-1</v>
      </c>
      <c r="Q18" s="31">
        <v>20150112</v>
      </c>
      <c r="R18" s="31" t="s">
        <v>1</v>
      </c>
      <c r="S18" s="31">
        <v>1</v>
      </c>
    </row>
    <row r="19" spans="2:19" x14ac:dyDescent="0.2">
      <c r="B19" s="31">
        <v>-1</v>
      </c>
      <c r="C19" s="31" t="s">
        <v>0</v>
      </c>
      <c r="D19" s="31">
        <v>20150112</v>
      </c>
      <c r="E19" s="31" t="s">
        <v>1</v>
      </c>
      <c r="F19" s="31">
        <v>1</v>
      </c>
      <c r="G19" s="31">
        <v>180001</v>
      </c>
      <c r="H19" s="31">
        <v>190000</v>
      </c>
      <c r="I19" s="31">
        <v>1600</v>
      </c>
      <c r="J19" s="31" t="s">
        <v>2</v>
      </c>
      <c r="K19" s="31">
        <v>0</v>
      </c>
      <c r="L19" s="31" t="s">
        <v>3</v>
      </c>
      <c r="M19" s="31" t="s">
        <v>3</v>
      </c>
      <c r="N19" s="31" t="s">
        <v>3</v>
      </c>
      <c r="O19" s="31" t="s">
        <v>3</v>
      </c>
      <c r="P19" s="31">
        <v>-1</v>
      </c>
      <c r="Q19" s="31">
        <v>20150112</v>
      </c>
      <c r="R19" s="31" t="s">
        <v>1</v>
      </c>
      <c r="S19" s="31">
        <v>1</v>
      </c>
    </row>
    <row r="20" spans="2:19" x14ac:dyDescent="0.2">
      <c r="B20" s="31">
        <v>-1</v>
      </c>
      <c r="C20" s="31" t="s">
        <v>0</v>
      </c>
      <c r="D20" s="31">
        <v>20150112</v>
      </c>
      <c r="E20" s="31" t="s">
        <v>1</v>
      </c>
      <c r="F20" s="31">
        <v>1</v>
      </c>
      <c r="G20" s="31">
        <v>190001</v>
      </c>
      <c r="H20" s="31">
        <v>200000</v>
      </c>
      <c r="I20" s="31">
        <v>1600</v>
      </c>
      <c r="J20" s="31" t="s">
        <v>2</v>
      </c>
      <c r="K20" s="31">
        <v>0</v>
      </c>
      <c r="L20" s="31" t="s">
        <v>3</v>
      </c>
      <c r="M20" s="31" t="s">
        <v>3</v>
      </c>
      <c r="N20" s="31" t="s">
        <v>3</v>
      </c>
      <c r="O20" s="31" t="s">
        <v>3</v>
      </c>
      <c r="P20" s="31">
        <v>-1</v>
      </c>
      <c r="Q20" s="31">
        <v>20150112</v>
      </c>
      <c r="R20" s="31" t="s">
        <v>1</v>
      </c>
      <c r="S20" s="31">
        <v>1</v>
      </c>
    </row>
    <row r="21" spans="2:19" x14ac:dyDescent="0.2">
      <c r="B21" s="31">
        <v>-1</v>
      </c>
      <c r="C21" s="31" t="s">
        <v>0</v>
      </c>
      <c r="D21" s="31">
        <v>20150112</v>
      </c>
      <c r="E21" s="31" t="s">
        <v>1</v>
      </c>
      <c r="F21" s="31">
        <v>1</v>
      </c>
      <c r="G21" s="31">
        <v>200001</v>
      </c>
      <c r="H21" s="31">
        <v>210000</v>
      </c>
      <c r="I21" s="31">
        <v>1620</v>
      </c>
      <c r="J21" s="31" t="s">
        <v>2</v>
      </c>
      <c r="K21" s="31">
        <v>0</v>
      </c>
      <c r="L21" s="31" t="s">
        <v>3</v>
      </c>
      <c r="M21" s="31" t="s">
        <v>3</v>
      </c>
      <c r="N21" s="31" t="s">
        <v>3</v>
      </c>
      <c r="O21" s="31" t="s">
        <v>3</v>
      </c>
      <c r="P21" s="31">
        <v>-1</v>
      </c>
      <c r="Q21" s="31">
        <v>20150112</v>
      </c>
      <c r="R21" s="31" t="s">
        <v>1</v>
      </c>
      <c r="S21" s="31">
        <v>1</v>
      </c>
    </row>
    <row r="22" spans="2:19" x14ac:dyDescent="0.2">
      <c r="B22" s="31">
        <v>-1</v>
      </c>
      <c r="C22" s="31" t="s">
        <v>0</v>
      </c>
      <c r="D22" s="31">
        <v>20150112</v>
      </c>
      <c r="E22" s="31" t="s">
        <v>1</v>
      </c>
      <c r="F22" s="31">
        <v>1</v>
      </c>
      <c r="G22" s="31">
        <v>210001</v>
      </c>
      <c r="H22" s="31">
        <v>220000</v>
      </c>
      <c r="I22" s="31">
        <v>1640</v>
      </c>
      <c r="J22" s="31" t="s">
        <v>2</v>
      </c>
      <c r="K22" s="31">
        <v>0</v>
      </c>
      <c r="L22" s="31" t="s">
        <v>3</v>
      </c>
      <c r="M22" s="31" t="s">
        <v>3</v>
      </c>
      <c r="N22" s="31" t="s">
        <v>3</v>
      </c>
      <c r="O22" s="31" t="s">
        <v>3</v>
      </c>
      <c r="P22" s="31">
        <v>-1</v>
      </c>
      <c r="Q22" s="31">
        <v>20150112</v>
      </c>
      <c r="R22" s="31" t="s">
        <v>1</v>
      </c>
      <c r="S22" s="31">
        <v>1</v>
      </c>
    </row>
    <row r="23" spans="2:19" x14ac:dyDescent="0.2">
      <c r="B23" s="31">
        <v>-1</v>
      </c>
      <c r="C23" s="31" t="s">
        <v>0</v>
      </c>
      <c r="D23" s="31">
        <v>20150112</v>
      </c>
      <c r="E23" s="31" t="s">
        <v>1</v>
      </c>
      <c r="F23" s="31">
        <v>1</v>
      </c>
      <c r="G23" s="31">
        <v>220001</v>
      </c>
      <c r="H23" s="31">
        <v>230000</v>
      </c>
      <c r="I23" s="31">
        <v>1660</v>
      </c>
      <c r="J23" s="31" t="s">
        <v>2</v>
      </c>
      <c r="K23" s="31">
        <v>0</v>
      </c>
      <c r="L23" s="31" t="s">
        <v>3</v>
      </c>
      <c r="M23" s="31" t="s">
        <v>3</v>
      </c>
      <c r="N23" s="31" t="s">
        <v>3</v>
      </c>
      <c r="O23" s="31" t="s">
        <v>3</v>
      </c>
      <c r="P23" s="31">
        <v>-1</v>
      </c>
      <c r="Q23" s="31">
        <v>20150112</v>
      </c>
      <c r="R23" s="31" t="s">
        <v>1</v>
      </c>
      <c r="S23" s="31">
        <v>1</v>
      </c>
    </row>
    <row r="24" spans="2:19" x14ac:dyDescent="0.2">
      <c r="B24" s="31">
        <v>-1</v>
      </c>
      <c r="C24" s="31" t="s">
        <v>0</v>
      </c>
      <c r="D24" s="31">
        <v>20150112</v>
      </c>
      <c r="E24" s="31" t="s">
        <v>1</v>
      </c>
      <c r="F24" s="31">
        <v>1</v>
      </c>
      <c r="G24" s="31">
        <v>230001</v>
      </c>
      <c r="H24" s="31">
        <v>240000</v>
      </c>
      <c r="I24" s="31">
        <v>1680</v>
      </c>
      <c r="J24" s="31" t="s">
        <v>2</v>
      </c>
      <c r="K24" s="31">
        <v>0</v>
      </c>
      <c r="L24" s="31" t="s">
        <v>3</v>
      </c>
      <c r="M24" s="31" t="s">
        <v>3</v>
      </c>
      <c r="N24" s="31" t="s">
        <v>3</v>
      </c>
      <c r="O24" s="31" t="s">
        <v>3</v>
      </c>
      <c r="P24" s="31">
        <v>-1</v>
      </c>
      <c r="Q24" s="31">
        <v>20150112</v>
      </c>
      <c r="R24" s="31" t="s">
        <v>1</v>
      </c>
      <c r="S24" s="31">
        <v>1</v>
      </c>
    </row>
    <row r="25" spans="2:19" x14ac:dyDescent="0.2">
      <c r="B25" s="31">
        <v>-1</v>
      </c>
      <c r="C25" s="31" t="s">
        <v>0</v>
      </c>
      <c r="D25" s="31">
        <v>20150112</v>
      </c>
      <c r="E25" s="31" t="s">
        <v>1</v>
      </c>
      <c r="F25" s="31">
        <v>1</v>
      </c>
      <c r="G25" s="31">
        <v>240001</v>
      </c>
      <c r="H25" s="31">
        <v>250000</v>
      </c>
      <c r="I25" s="31">
        <v>1700</v>
      </c>
      <c r="J25" s="31" t="s">
        <v>2</v>
      </c>
      <c r="K25" s="31">
        <v>0</v>
      </c>
      <c r="L25" s="31" t="s">
        <v>3</v>
      </c>
      <c r="M25" s="31" t="s">
        <v>3</v>
      </c>
      <c r="N25" s="31" t="s">
        <v>3</v>
      </c>
      <c r="O25" s="31" t="s">
        <v>3</v>
      </c>
      <c r="P25" s="31">
        <v>-1</v>
      </c>
      <c r="Q25" s="31">
        <v>20150112</v>
      </c>
      <c r="R25" s="31" t="s">
        <v>1</v>
      </c>
      <c r="S25" s="31">
        <v>1</v>
      </c>
    </row>
    <row r="26" spans="2:19" x14ac:dyDescent="0.2">
      <c r="B26" s="31">
        <v>-1</v>
      </c>
      <c r="C26" s="31" t="s">
        <v>0</v>
      </c>
      <c r="D26" s="31">
        <v>20150112</v>
      </c>
      <c r="E26" s="31" t="s">
        <v>1</v>
      </c>
      <c r="F26" s="31">
        <v>1</v>
      </c>
      <c r="G26" s="31">
        <v>250001</v>
      </c>
      <c r="H26" s="31">
        <v>260000</v>
      </c>
      <c r="I26" s="31">
        <v>1720</v>
      </c>
      <c r="J26" s="31" t="s">
        <v>2</v>
      </c>
      <c r="K26" s="31">
        <v>0</v>
      </c>
      <c r="L26" s="31" t="s">
        <v>3</v>
      </c>
      <c r="M26" s="31" t="s">
        <v>3</v>
      </c>
      <c r="N26" s="31" t="s">
        <v>3</v>
      </c>
      <c r="O26" s="31" t="s">
        <v>3</v>
      </c>
      <c r="P26" s="31">
        <v>-1</v>
      </c>
      <c r="Q26" s="31">
        <v>20150112</v>
      </c>
      <c r="R26" s="31" t="s">
        <v>1</v>
      </c>
      <c r="S26" s="31">
        <v>1</v>
      </c>
    </row>
    <row r="27" spans="2:19" x14ac:dyDescent="0.2">
      <c r="B27" s="31">
        <v>-1</v>
      </c>
      <c r="C27" s="31" t="s">
        <v>0</v>
      </c>
      <c r="D27" s="31">
        <v>20150112</v>
      </c>
      <c r="E27" s="31" t="s">
        <v>1</v>
      </c>
      <c r="F27" s="31">
        <v>1</v>
      </c>
      <c r="G27" s="31">
        <v>260001</v>
      </c>
      <c r="H27" s="31">
        <v>270000</v>
      </c>
      <c r="I27" s="31">
        <v>1740</v>
      </c>
      <c r="J27" s="31" t="s">
        <v>2</v>
      </c>
      <c r="K27" s="31">
        <v>0</v>
      </c>
      <c r="L27" s="31" t="s">
        <v>3</v>
      </c>
      <c r="M27" s="31" t="s">
        <v>3</v>
      </c>
      <c r="N27" s="31" t="s">
        <v>3</v>
      </c>
      <c r="O27" s="31" t="s">
        <v>3</v>
      </c>
      <c r="P27" s="31">
        <v>-1</v>
      </c>
      <c r="Q27" s="31">
        <v>20150112</v>
      </c>
      <c r="R27" s="31" t="s">
        <v>1</v>
      </c>
      <c r="S27" s="31">
        <v>1</v>
      </c>
    </row>
    <row r="28" spans="2:19" x14ac:dyDescent="0.2">
      <c r="B28" s="31">
        <v>-1</v>
      </c>
      <c r="C28" s="31" t="s">
        <v>0</v>
      </c>
      <c r="D28" s="31">
        <v>20150112</v>
      </c>
      <c r="E28" s="31" t="s">
        <v>1</v>
      </c>
      <c r="F28" s="31">
        <v>1</v>
      </c>
      <c r="G28" s="31">
        <v>270001</v>
      </c>
      <c r="H28" s="31">
        <v>280000</v>
      </c>
      <c r="I28" s="31">
        <v>1760</v>
      </c>
      <c r="J28" s="31" t="s">
        <v>2</v>
      </c>
      <c r="K28" s="31">
        <v>0</v>
      </c>
      <c r="L28" s="31" t="s">
        <v>3</v>
      </c>
      <c r="M28" s="31" t="s">
        <v>3</v>
      </c>
      <c r="N28" s="31" t="s">
        <v>3</v>
      </c>
      <c r="O28" s="31" t="s">
        <v>3</v>
      </c>
      <c r="P28" s="31">
        <v>-1</v>
      </c>
      <c r="Q28" s="31">
        <v>20150112</v>
      </c>
      <c r="R28" s="31" t="s">
        <v>1</v>
      </c>
      <c r="S28" s="31">
        <v>1</v>
      </c>
    </row>
    <row r="29" spans="2:19" x14ac:dyDescent="0.2">
      <c r="B29" s="31">
        <v>-1</v>
      </c>
      <c r="C29" s="31" t="s">
        <v>0</v>
      </c>
      <c r="D29" s="31">
        <v>20150112</v>
      </c>
      <c r="E29" s="31" t="s">
        <v>1</v>
      </c>
      <c r="F29" s="31">
        <v>1</v>
      </c>
      <c r="G29" s="31">
        <v>280001</v>
      </c>
      <c r="H29" s="31">
        <v>290000</v>
      </c>
      <c r="I29" s="31">
        <v>1780</v>
      </c>
      <c r="J29" s="31" t="s">
        <v>2</v>
      </c>
      <c r="K29" s="31">
        <v>0</v>
      </c>
      <c r="L29" s="31" t="s">
        <v>3</v>
      </c>
      <c r="M29" s="31" t="s">
        <v>3</v>
      </c>
      <c r="N29" s="31" t="s">
        <v>3</v>
      </c>
      <c r="O29" s="31" t="s">
        <v>3</v>
      </c>
      <c r="P29" s="31">
        <v>-1</v>
      </c>
      <c r="Q29" s="31">
        <v>20150112</v>
      </c>
      <c r="R29" s="31" t="s">
        <v>1</v>
      </c>
      <c r="S29" s="31">
        <v>1</v>
      </c>
    </row>
    <row r="30" spans="2:19" x14ac:dyDescent="0.2">
      <c r="B30" s="31">
        <v>-1</v>
      </c>
      <c r="C30" s="31" t="s">
        <v>0</v>
      </c>
      <c r="D30" s="31">
        <v>20150112</v>
      </c>
      <c r="E30" s="31" t="s">
        <v>1</v>
      </c>
      <c r="F30" s="31">
        <v>1</v>
      </c>
      <c r="G30" s="31">
        <v>290001</v>
      </c>
      <c r="H30" s="31">
        <v>300000</v>
      </c>
      <c r="I30" s="31">
        <v>1800</v>
      </c>
      <c r="J30" s="31" t="s">
        <v>2</v>
      </c>
      <c r="K30" s="31">
        <v>0</v>
      </c>
      <c r="L30" s="31" t="s">
        <v>3</v>
      </c>
      <c r="M30" s="31" t="s">
        <v>3</v>
      </c>
      <c r="N30" s="31" t="s">
        <v>3</v>
      </c>
      <c r="O30" s="31" t="s">
        <v>3</v>
      </c>
      <c r="P30" s="31">
        <v>-1</v>
      </c>
      <c r="Q30" s="31">
        <v>20150112</v>
      </c>
      <c r="R30" s="31" t="s">
        <v>1</v>
      </c>
      <c r="S30" s="31">
        <v>1</v>
      </c>
    </row>
    <row r="31" spans="2:19" x14ac:dyDescent="0.2">
      <c r="B31" s="31">
        <v>-1</v>
      </c>
      <c r="C31" s="31" t="s">
        <v>0</v>
      </c>
      <c r="D31" s="31">
        <v>20150112</v>
      </c>
      <c r="E31" s="31" t="s">
        <v>1</v>
      </c>
      <c r="F31" s="31">
        <v>1</v>
      </c>
      <c r="G31" s="31">
        <v>300001</v>
      </c>
      <c r="H31" s="31">
        <v>310000</v>
      </c>
      <c r="I31" s="31">
        <v>1820</v>
      </c>
      <c r="J31" s="31" t="s">
        <v>2</v>
      </c>
      <c r="K31" s="31">
        <v>0</v>
      </c>
      <c r="L31" s="31" t="s">
        <v>3</v>
      </c>
      <c r="M31" s="31" t="s">
        <v>3</v>
      </c>
      <c r="N31" s="31" t="s">
        <v>3</v>
      </c>
      <c r="O31" s="31" t="s">
        <v>3</v>
      </c>
      <c r="P31" s="31">
        <v>-1</v>
      </c>
      <c r="Q31" s="31">
        <v>20150112</v>
      </c>
      <c r="R31" s="31" t="s">
        <v>1</v>
      </c>
      <c r="S31" s="31">
        <v>1</v>
      </c>
    </row>
    <row r="32" spans="2:19" x14ac:dyDescent="0.2">
      <c r="B32" s="31">
        <v>-1</v>
      </c>
      <c r="C32" s="31" t="s">
        <v>0</v>
      </c>
      <c r="D32" s="31">
        <v>20150112</v>
      </c>
      <c r="E32" s="31" t="s">
        <v>1</v>
      </c>
      <c r="F32" s="31">
        <v>1</v>
      </c>
      <c r="G32" s="31">
        <v>310001</v>
      </c>
      <c r="H32" s="31">
        <v>320000</v>
      </c>
      <c r="I32" s="31">
        <v>1840</v>
      </c>
      <c r="J32" s="31" t="s">
        <v>2</v>
      </c>
      <c r="K32" s="31">
        <v>0</v>
      </c>
      <c r="L32" s="31" t="s">
        <v>3</v>
      </c>
      <c r="M32" s="31" t="s">
        <v>3</v>
      </c>
      <c r="N32" s="31" t="s">
        <v>3</v>
      </c>
      <c r="O32" s="31" t="s">
        <v>3</v>
      </c>
      <c r="P32" s="31">
        <v>-1</v>
      </c>
      <c r="Q32" s="31">
        <v>20150112</v>
      </c>
      <c r="R32" s="31" t="s">
        <v>1</v>
      </c>
      <c r="S32" s="31">
        <v>1</v>
      </c>
    </row>
    <row r="33" spans="2:19" x14ac:dyDescent="0.2">
      <c r="B33" s="31">
        <v>-1</v>
      </c>
      <c r="C33" s="31" t="s">
        <v>0</v>
      </c>
      <c r="D33" s="31">
        <v>20150112</v>
      </c>
      <c r="E33" s="31" t="s">
        <v>1</v>
      </c>
      <c r="F33" s="31">
        <v>1</v>
      </c>
      <c r="G33" s="31">
        <v>320001</v>
      </c>
      <c r="H33" s="31">
        <v>330000</v>
      </c>
      <c r="I33" s="31">
        <v>1860</v>
      </c>
      <c r="J33" s="31" t="s">
        <v>2</v>
      </c>
      <c r="K33" s="31">
        <v>0</v>
      </c>
      <c r="L33" s="31" t="s">
        <v>3</v>
      </c>
      <c r="M33" s="31" t="s">
        <v>3</v>
      </c>
      <c r="N33" s="31" t="s">
        <v>3</v>
      </c>
      <c r="O33" s="31" t="s">
        <v>3</v>
      </c>
      <c r="P33" s="31">
        <v>-1</v>
      </c>
      <c r="Q33" s="31">
        <v>20150112</v>
      </c>
      <c r="R33" s="31" t="s">
        <v>1</v>
      </c>
      <c r="S33" s="31">
        <v>1</v>
      </c>
    </row>
    <row r="34" spans="2:19" x14ac:dyDescent="0.2">
      <c r="B34" s="31">
        <v>-1</v>
      </c>
      <c r="C34" s="31" t="s">
        <v>0</v>
      </c>
      <c r="D34" s="31">
        <v>20150112</v>
      </c>
      <c r="E34" s="31" t="s">
        <v>1</v>
      </c>
      <c r="F34" s="31">
        <v>1</v>
      </c>
      <c r="G34" s="31">
        <v>330001</v>
      </c>
      <c r="H34" s="31">
        <v>340000</v>
      </c>
      <c r="I34" s="31">
        <v>1880</v>
      </c>
      <c r="J34" s="31" t="s">
        <v>2</v>
      </c>
      <c r="K34" s="31">
        <v>0</v>
      </c>
      <c r="L34" s="31" t="s">
        <v>3</v>
      </c>
      <c r="M34" s="31" t="s">
        <v>3</v>
      </c>
      <c r="N34" s="31" t="s">
        <v>3</v>
      </c>
      <c r="O34" s="31" t="s">
        <v>3</v>
      </c>
      <c r="P34" s="31">
        <v>-1</v>
      </c>
      <c r="Q34" s="31">
        <v>20150112</v>
      </c>
      <c r="R34" s="31" t="s">
        <v>1</v>
      </c>
      <c r="S34" s="31">
        <v>1</v>
      </c>
    </row>
    <row r="35" spans="2:19" x14ac:dyDescent="0.2">
      <c r="B35" s="31">
        <v>-1</v>
      </c>
      <c r="C35" s="31" t="s">
        <v>0</v>
      </c>
      <c r="D35" s="31">
        <v>20150112</v>
      </c>
      <c r="E35" s="31" t="s">
        <v>1</v>
      </c>
      <c r="F35" s="31">
        <v>1</v>
      </c>
      <c r="G35" s="31">
        <v>340001</v>
      </c>
      <c r="H35" s="31">
        <v>350000</v>
      </c>
      <c r="I35" s="31">
        <v>1900</v>
      </c>
      <c r="J35" s="31" t="s">
        <v>2</v>
      </c>
      <c r="K35" s="31">
        <v>0</v>
      </c>
      <c r="L35" s="31" t="s">
        <v>3</v>
      </c>
      <c r="M35" s="31" t="s">
        <v>3</v>
      </c>
      <c r="N35" s="31" t="s">
        <v>3</v>
      </c>
      <c r="O35" s="31" t="s">
        <v>3</v>
      </c>
      <c r="P35" s="31">
        <v>-1</v>
      </c>
      <c r="Q35" s="31">
        <v>20150112</v>
      </c>
      <c r="R35" s="31" t="s">
        <v>1</v>
      </c>
      <c r="S35" s="31">
        <v>1</v>
      </c>
    </row>
    <row r="36" spans="2:19" x14ac:dyDescent="0.2">
      <c r="B36" s="31">
        <v>-1</v>
      </c>
      <c r="C36" s="31" t="s">
        <v>0</v>
      </c>
      <c r="D36" s="31">
        <v>20150112</v>
      </c>
      <c r="E36" s="31" t="s">
        <v>1</v>
      </c>
      <c r="F36" s="31">
        <v>1</v>
      </c>
      <c r="G36" s="31">
        <v>350001</v>
      </c>
      <c r="H36" s="31">
        <v>360000</v>
      </c>
      <c r="I36" s="31">
        <v>1920</v>
      </c>
      <c r="J36" s="31" t="s">
        <v>2</v>
      </c>
      <c r="K36" s="31">
        <v>0</v>
      </c>
      <c r="L36" s="31" t="s">
        <v>3</v>
      </c>
      <c r="M36" s="31" t="s">
        <v>3</v>
      </c>
      <c r="N36" s="31" t="s">
        <v>3</v>
      </c>
      <c r="O36" s="31" t="s">
        <v>3</v>
      </c>
      <c r="P36" s="31">
        <v>-1</v>
      </c>
      <c r="Q36" s="31">
        <v>20150112</v>
      </c>
      <c r="R36" s="31" t="s">
        <v>1</v>
      </c>
      <c r="S36" s="31">
        <v>1</v>
      </c>
    </row>
    <row r="37" spans="2:19" x14ac:dyDescent="0.2">
      <c r="B37" s="31">
        <v>-1</v>
      </c>
      <c r="C37" s="31" t="s">
        <v>0</v>
      </c>
      <c r="D37" s="31">
        <v>20150112</v>
      </c>
      <c r="E37" s="31" t="s">
        <v>1</v>
      </c>
      <c r="F37" s="31">
        <v>1</v>
      </c>
      <c r="G37" s="31">
        <v>360001</v>
      </c>
      <c r="H37" s="31">
        <v>370000</v>
      </c>
      <c r="I37" s="31">
        <v>1940</v>
      </c>
      <c r="J37" s="31" t="s">
        <v>2</v>
      </c>
      <c r="K37" s="31">
        <v>0</v>
      </c>
      <c r="L37" s="31" t="s">
        <v>3</v>
      </c>
      <c r="M37" s="31" t="s">
        <v>3</v>
      </c>
      <c r="N37" s="31" t="s">
        <v>3</v>
      </c>
      <c r="O37" s="31" t="s">
        <v>3</v>
      </c>
      <c r="P37" s="31">
        <v>-1</v>
      </c>
      <c r="Q37" s="31">
        <v>20150112</v>
      </c>
      <c r="R37" s="31" t="s">
        <v>1</v>
      </c>
      <c r="S37" s="31">
        <v>1</v>
      </c>
    </row>
    <row r="38" spans="2:19" x14ac:dyDescent="0.2">
      <c r="B38" s="31">
        <v>-1</v>
      </c>
      <c r="C38" s="31" t="s">
        <v>0</v>
      </c>
      <c r="D38" s="31">
        <v>20150112</v>
      </c>
      <c r="E38" s="31" t="s">
        <v>1</v>
      </c>
      <c r="F38" s="31">
        <v>1</v>
      </c>
      <c r="G38" s="31">
        <v>370001</v>
      </c>
      <c r="H38" s="31">
        <v>380000</v>
      </c>
      <c r="I38" s="31">
        <v>1960</v>
      </c>
      <c r="J38" s="31" t="s">
        <v>2</v>
      </c>
      <c r="K38" s="31">
        <v>0</v>
      </c>
      <c r="L38" s="31" t="s">
        <v>3</v>
      </c>
      <c r="M38" s="31" t="s">
        <v>3</v>
      </c>
      <c r="N38" s="31" t="s">
        <v>3</v>
      </c>
      <c r="O38" s="31" t="s">
        <v>3</v>
      </c>
      <c r="P38" s="31">
        <v>-1</v>
      </c>
      <c r="Q38" s="31">
        <v>20150112</v>
      </c>
      <c r="R38" s="31" t="s">
        <v>1</v>
      </c>
      <c r="S38" s="31">
        <v>1</v>
      </c>
    </row>
    <row r="39" spans="2:19" x14ac:dyDescent="0.2">
      <c r="B39" s="31">
        <v>-1</v>
      </c>
      <c r="C39" s="31" t="s">
        <v>0</v>
      </c>
      <c r="D39" s="31">
        <v>20150112</v>
      </c>
      <c r="E39" s="31" t="s">
        <v>1</v>
      </c>
      <c r="F39" s="31">
        <v>1</v>
      </c>
      <c r="G39" s="31">
        <v>380001</v>
      </c>
      <c r="H39" s="31">
        <v>390000</v>
      </c>
      <c r="I39" s="31">
        <v>1980</v>
      </c>
      <c r="J39" s="31" t="s">
        <v>2</v>
      </c>
      <c r="K39" s="31">
        <v>0</v>
      </c>
      <c r="L39" s="31" t="s">
        <v>3</v>
      </c>
      <c r="M39" s="31" t="s">
        <v>3</v>
      </c>
      <c r="N39" s="31" t="s">
        <v>3</v>
      </c>
      <c r="O39" s="31" t="s">
        <v>3</v>
      </c>
      <c r="P39" s="31">
        <v>-1</v>
      </c>
      <c r="Q39" s="31">
        <v>20150112</v>
      </c>
      <c r="R39" s="31" t="s">
        <v>1</v>
      </c>
      <c r="S39" s="31">
        <v>1</v>
      </c>
    </row>
    <row r="40" spans="2:19" x14ac:dyDescent="0.2">
      <c r="B40" s="31">
        <v>-1</v>
      </c>
      <c r="C40" s="31" t="s">
        <v>0</v>
      </c>
      <c r="D40" s="31">
        <v>20150112</v>
      </c>
      <c r="E40" s="31" t="s">
        <v>1</v>
      </c>
      <c r="F40" s="31">
        <v>1</v>
      </c>
      <c r="G40" s="31">
        <v>390001</v>
      </c>
      <c r="H40" s="31">
        <v>400000</v>
      </c>
      <c r="I40" s="31">
        <v>2000</v>
      </c>
      <c r="J40" s="31" t="s">
        <v>2</v>
      </c>
      <c r="K40" s="31">
        <v>0</v>
      </c>
      <c r="L40" s="31" t="s">
        <v>3</v>
      </c>
      <c r="M40" s="31" t="s">
        <v>3</v>
      </c>
      <c r="N40" s="31" t="s">
        <v>3</v>
      </c>
      <c r="O40" s="31" t="s">
        <v>3</v>
      </c>
      <c r="P40" s="31">
        <v>-1</v>
      </c>
      <c r="Q40" s="31">
        <v>20150112</v>
      </c>
      <c r="R40" s="31" t="s">
        <v>1</v>
      </c>
      <c r="S40" s="31">
        <v>1</v>
      </c>
    </row>
    <row r="41" spans="2:19" x14ac:dyDescent="0.2">
      <c r="B41" s="31">
        <v>-1</v>
      </c>
      <c r="C41" s="31" t="s">
        <v>0</v>
      </c>
      <c r="D41" s="31">
        <v>20150112</v>
      </c>
      <c r="E41" s="31" t="s">
        <v>1</v>
      </c>
      <c r="F41" s="31">
        <v>1</v>
      </c>
      <c r="G41" s="31">
        <v>400001</v>
      </c>
      <c r="H41" s="31">
        <v>410000</v>
      </c>
      <c r="I41" s="31">
        <v>2020</v>
      </c>
      <c r="J41" s="31" t="s">
        <v>2</v>
      </c>
      <c r="K41" s="31">
        <v>0</v>
      </c>
      <c r="L41" s="31" t="s">
        <v>3</v>
      </c>
      <c r="M41" s="31" t="s">
        <v>3</v>
      </c>
      <c r="N41" s="31" t="s">
        <v>3</v>
      </c>
      <c r="O41" s="31" t="s">
        <v>3</v>
      </c>
      <c r="P41" s="31">
        <v>-1</v>
      </c>
      <c r="Q41" s="31">
        <v>20150112</v>
      </c>
      <c r="R41" s="31" t="s">
        <v>1</v>
      </c>
      <c r="S41" s="31">
        <v>1</v>
      </c>
    </row>
    <row r="42" spans="2:19" x14ac:dyDescent="0.2">
      <c r="B42" s="31">
        <v>-1</v>
      </c>
      <c r="C42" s="31" t="s">
        <v>0</v>
      </c>
      <c r="D42" s="31">
        <v>20150112</v>
      </c>
      <c r="E42" s="31" t="s">
        <v>1</v>
      </c>
      <c r="F42" s="31">
        <v>1</v>
      </c>
      <c r="G42" s="31">
        <v>410001</v>
      </c>
      <c r="H42" s="31">
        <v>420000</v>
      </c>
      <c r="I42" s="31">
        <v>2040</v>
      </c>
      <c r="J42" s="31" t="s">
        <v>2</v>
      </c>
      <c r="K42" s="31">
        <v>0</v>
      </c>
      <c r="L42" s="31" t="s">
        <v>3</v>
      </c>
      <c r="M42" s="31" t="s">
        <v>3</v>
      </c>
      <c r="N42" s="31" t="s">
        <v>3</v>
      </c>
      <c r="O42" s="31" t="s">
        <v>3</v>
      </c>
      <c r="P42" s="31">
        <v>-1</v>
      </c>
      <c r="Q42" s="31">
        <v>20150112</v>
      </c>
      <c r="R42" s="31" t="s">
        <v>1</v>
      </c>
      <c r="S42" s="31">
        <v>1</v>
      </c>
    </row>
    <row r="43" spans="2:19" x14ac:dyDescent="0.2">
      <c r="B43" s="31">
        <v>-1</v>
      </c>
      <c r="C43" s="31" t="s">
        <v>0</v>
      </c>
      <c r="D43" s="31">
        <v>20150112</v>
      </c>
      <c r="E43" s="31" t="s">
        <v>1</v>
      </c>
      <c r="F43" s="31">
        <v>1</v>
      </c>
      <c r="G43" s="31">
        <v>420001</v>
      </c>
      <c r="H43" s="31">
        <v>430000</v>
      </c>
      <c r="I43" s="31">
        <v>2060</v>
      </c>
      <c r="J43" s="31" t="s">
        <v>2</v>
      </c>
      <c r="K43" s="31">
        <v>0</v>
      </c>
      <c r="L43" s="31" t="s">
        <v>3</v>
      </c>
      <c r="M43" s="31" t="s">
        <v>3</v>
      </c>
      <c r="N43" s="31" t="s">
        <v>3</v>
      </c>
      <c r="O43" s="31" t="s">
        <v>3</v>
      </c>
      <c r="P43" s="31">
        <v>-1</v>
      </c>
      <c r="Q43" s="31">
        <v>20150112</v>
      </c>
      <c r="R43" s="31" t="s">
        <v>1</v>
      </c>
      <c r="S43" s="31">
        <v>1</v>
      </c>
    </row>
    <row r="44" spans="2:19" x14ac:dyDescent="0.2">
      <c r="B44" s="31">
        <v>-1</v>
      </c>
      <c r="C44" s="31" t="s">
        <v>0</v>
      </c>
      <c r="D44" s="31">
        <v>20150112</v>
      </c>
      <c r="E44" s="31" t="s">
        <v>1</v>
      </c>
      <c r="F44" s="31">
        <v>1</v>
      </c>
      <c r="G44" s="31">
        <v>430001</v>
      </c>
      <c r="H44" s="31">
        <v>440000</v>
      </c>
      <c r="I44" s="31">
        <v>2080</v>
      </c>
      <c r="J44" s="31" t="s">
        <v>2</v>
      </c>
      <c r="K44" s="31">
        <v>0</v>
      </c>
      <c r="L44" s="31" t="s">
        <v>3</v>
      </c>
      <c r="M44" s="31" t="s">
        <v>3</v>
      </c>
      <c r="N44" s="31" t="s">
        <v>3</v>
      </c>
      <c r="O44" s="31" t="s">
        <v>3</v>
      </c>
      <c r="P44" s="31">
        <v>-1</v>
      </c>
      <c r="Q44" s="31">
        <v>20150112</v>
      </c>
      <c r="R44" s="31" t="s">
        <v>1</v>
      </c>
      <c r="S44" s="31">
        <v>1</v>
      </c>
    </row>
    <row r="45" spans="2:19" x14ac:dyDescent="0.2">
      <c r="B45" s="31">
        <v>-1</v>
      </c>
      <c r="C45" s="31" t="s">
        <v>0</v>
      </c>
      <c r="D45" s="31">
        <v>20150112</v>
      </c>
      <c r="E45" s="31" t="s">
        <v>1</v>
      </c>
      <c r="F45" s="31">
        <v>1</v>
      </c>
      <c r="G45" s="31">
        <v>440001</v>
      </c>
      <c r="H45" s="31">
        <v>450000</v>
      </c>
      <c r="I45" s="31">
        <v>2100</v>
      </c>
      <c r="J45" s="31" t="s">
        <v>2</v>
      </c>
      <c r="K45" s="31">
        <v>0</v>
      </c>
      <c r="L45" s="31" t="s">
        <v>3</v>
      </c>
      <c r="M45" s="31" t="s">
        <v>3</v>
      </c>
      <c r="N45" s="31" t="s">
        <v>3</v>
      </c>
      <c r="O45" s="31" t="s">
        <v>3</v>
      </c>
      <c r="P45" s="31">
        <v>-1</v>
      </c>
      <c r="Q45" s="31">
        <v>20150112</v>
      </c>
      <c r="R45" s="31" t="s">
        <v>1</v>
      </c>
      <c r="S45" s="31">
        <v>1</v>
      </c>
    </row>
    <row r="46" spans="2:19" x14ac:dyDescent="0.2">
      <c r="B46" s="31">
        <v>-1</v>
      </c>
      <c r="C46" s="31" t="s">
        <v>0</v>
      </c>
      <c r="D46" s="31">
        <v>20150112</v>
      </c>
      <c r="E46" s="31" t="s">
        <v>1</v>
      </c>
      <c r="F46" s="31">
        <v>1</v>
      </c>
      <c r="G46" s="31">
        <v>450001</v>
      </c>
      <c r="H46" s="31">
        <v>460000</v>
      </c>
      <c r="I46" s="31">
        <v>2120</v>
      </c>
      <c r="J46" s="31" t="s">
        <v>2</v>
      </c>
      <c r="K46" s="31">
        <v>0</v>
      </c>
      <c r="L46" s="31" t="s">
        <v>3</v>
      </c>
      <c r="M46" s="31" t="s">
        <v>3</v>
      </c>
      <c r="N46" s="31" t="s">
        <v>3</v>
      </c>
      <c r="O46" s="31" t="s">
        <v>3</v>
      </c>
      <c r="P46" s="31">
        <v>-1</v>
      </c>
      <c r="Q46" s="31">
        <v>20150112</v>
      </c>
      <c r="R46" s="31" t="s">
        <v>1</v>
      </c>
      <c r="S46" s="31">
        <v>1</v>
      </c>
    </row>
    <row r="47" spans="2:19" x14ac:dyDescent="0.2">
      <c r="B47" s="31">
        <v>-1</v>
      </c>
      <c r="C47" s="31" t="s">
        <v>0</v>
      </c>
      <c r="D47" s="31">
        <v>20150112</v>
      </c>
      <c r="E47" s="31" t="s">
        <v>1</v>
      </c>
      <c r="F47" s="31">
        <v>1</v>
      </c>
      <c r="G47" s="31">
        <v>460001</v>
      </c>
      <c r="H47" s="31">
        <v>470000</v>
      </c>
      <c r="I47" s="31">
        <v>2140</v>
      </c>
      <c r="J47" s="31" t="s">
        <v>2</v>
      </c>
      <c r="K47" s="31">
        <v>0</v>
      </c>
      <c r="L47" s="31" t="s">
        <v>3</v>
      </c>
      <c r="M47" s="31" t="s">
        <v>3</v>
      </c>
      <c r="N47" s="31" t="s">
        <v>3</v>
      </c>
      <c r="O47" s="31" t="s">
        <v>3</v>
      </c>
      <c r="P47" s="31">
        <v>-1</v>
      </c>
      <c r="Q47" s="31">
        <v>20150112</v>
      </c>
      <c r="R47" s="31" t="s">
        <v>1</v>
      </c>
      <c r="S47" s="31">
        <v>1</v>
      </c>
    </row>
    <row r="48" spans="2:19" x14ac:dyDescent="0.2">
      <c r="B48" s="31">
        <v>-1</v>
      </c>
      <c r="C48" s="31" t="s">
        <v>0</v>
      </c>
      <c r="D48" s="31">
        <v>20150112</v>
      </c>
      <c r="E48" s="31" t="s">
        <v>1</v>
      </c>
      <c r="F48" s="31">
        <v>1</v>
      </c>
      <c r="G48" s="31">
        <v>470001</v>
      </c>
      <c r="H48" s="31">
        <v>480000</v>
      </c>
      <c r="I48" s="31">
        <v>2160</v>
      </c>
      <c r="J48" s="31" t="s">
        <v>2</v>
      </c>
      <c r="K48" s="31">
        <v>0</v>
      </c>
      <c r="L48" s="31" t="s">
        <v>3</v>
      </c>
      <c r="M48" s="31" t="s">
        <v>3</v>
      </c>
      <c r="N48" s="31" t="s">
        <v>3</v>
      </c>
      <c r="O48" s="31" t="s">
        <v>3</v>
      </c>
      <c r="P48" s="31">
        <v>-1</v>
      </c>
      <c r="Q48" s="31">
        <v>20150112</v>
      </c>
      <c r="R48" s="31" t="s">
        <v>1</v>
      </c>
      <c r="S48" s="31">
        <v>1</v>
      </c>
    </row>
    <row r="49" spans="2:19" x14ac:dyDescent="0.2">
      <c r="B49" s="31">
        <v>-1</v>
      </c>
      <c r="C49" s="31" t="s">
        <v>0</v>
      </c>
      <c r="D49" s="31">
        <v>20150112</v>
      </c>
      <c r="E49" s="31" t="s">
        <v>1</v>
      </c>
      <c r="F49" s="31">
        <v>1</v>
      </c>
      <c r="G49" s="31">
        <v>480001</v>
      </c>
      <c r="H49" s="31">
        <v>490000</v>
      </c>
      <c r="I49" s="31">
        <v>2180</v>
      </c>
      <c r="J49" s="31" t="s">
        <v>2</v>
      </c>
      <c r="K49" s="31">
        <v>0</v>
      </c>
      <c r="L49" s="31" t="s">
        <v>3</v>
      </c>
      <c r="M49" s="31" t="s">
        <v>3</v>
      </c>
      <c r="N49" s="31" t="s">
        <v>3</v>
      </c>
      <c r="O49" s="31" t="s">
        <v>3</v>
      </c>
      <c r="P49" s="31">
        <v>-1</v>
      </c>
      <c r="Q49" s="31">
        <v>20150112</v>
      </c>
      <c r="R49" s="31" t="s">
        <v>1</v>
      </c>
      <c r="S49" s="31">
        <v>1</v>
      </c>
    </row>
    <row r="50" spans="2:19" x14ac:dyDescent="0.2">
      <c r="B50" s="31">
        <v>-1</v>
      </c>
      <c r="C50" s="31" t="s">
        <v>0</v>
      </c>
      <c r="D50" s="31">
        <v>20150112</v>
      </c>
      <c r="E50" s="31" t="s">
        <v>1</v>
      </c>
      <c r="F50" s="31">
        <v>1</v>
      </c>
      <c r="G50" s="31">
        <v>490001</v>
      </c>
      <c r="H50" s="31">
        <v>500000</v>
      </c>
      <c r="I50" s="31">
        <v>2200</v>
      </c>
      <c r="J50" s="31" t="s">
        <v>2</v>
      </c>
      <c r="K50" s="31">
        <v>0</v>
      </c>
      <c r="L50" s="31" t="s">
        <v>3</v>
      </c>
      <c r="M50" s="31" t="s">
        <v>3</v>
      </c>
      <c r="N50" s="31" t="s">
        <v>3</v>
      </c>
      <c r="O50" s="31" t="s">
        <v>3</v>
      </c>
      <c r="P50" s="31">
        <v>-1</v>
      </c>
      <c r="Q50" s="31">
        <v>20150112</v>
      </c>
      <c r="R50" s="31" t="s">
        <v>1</v>
      </c>
      <c r="S50" s="31">
        <v>1</v>
      </c>
    </row>
    <row r="51" spans="2:19" x14ac:dyDescent="0.2">
      <c r="B51" s="31">
        <v>-1</v>
      </c>
      <c r="C51" s="31" t="s">
        <v>0</v>
      </c>
      <c r="D51" s="31">
        <v>20150112</v>
      </c>
      <c r="E51" s="31" t="s">
        <v>1</v>
      </c>
      <c r="F51" s="31">
        <v>1</v>
      </c>
      <c r="G51" s="31">
        <v>500001</v>
      </c>
      <c r="H51" s="31">
        <v>510000</v>
      </c>
      <c r="I51" s="31">
        <v>2245</v>
      </c>
      <c r="J51" s="31" t="s">
        <v>2</v>
      </c>
      <c r="K51" s="31">
        <v>0</v>
      </c>
      <c r="L51" s="31" t="s">
        <v>3</v>
      </c>
      <c r="M51" s="31" t="s">
        <v>3</v>
      </c>
      <c r="N51" s="31" t="s">
        <v>3</v>
      </c>
      <c r="O51" s="31" t="s">
        <v>3</v>
      </c>
      <c r="P51" s="31">
        <v>-1</v>
      </c>
      <c r="Q51" s="31">
        <v>20150112</v>
      </c>
      <c r="R51" s="31" t="s">
        <v>1</v>
      </c>
      <c r="S51" s="31">
        <v>1</v>
      </c>
    </row>
    <row r="52" spans="2:19" x14ac:dyDescent="0.2">
      <c r="B52" s="31">
        <v>-1</v>
      </c>
      <c r="C52" s="31" t="s">
        <v>0</v>
      </c>
      <c r="D52" s="31">
        <v>20150112</v>
      </c>
      <c r="E52" s="31" t="s">
        <v>1</v>
      </c>
      <c r="F52" s="31">
        <v>1</v>
      </c>
      <c r="G52" s="31">
        <v>510001</v>
      </c>
      <c r="H52" s="31">
        <v>520000</v>
      </c>
      <c r="I52" s="31">
        <v>2265</v>
      </c>
      <c r="J52" s="31" t="s">
        <v>2</v>
      </c>
      <c r="K52" s="31">
        <v>0</v>
      </c>
      <c r="L52" s="31" t="s">
        <v>3</v>
      </c>
      <c r="M52" s="31" t="s">
        <v>3</v>
      </c>
      <c r="N52" s="31" t="s">
        <v>3</v>
      </c>
      <c r="O52" s="31" t="s">
        <v>3</v>
      </c>
      <c r="P52" s="31">
        <v>-1</v>
      </c>
      <c r="Q52" s="31">
        <v>20150112</v>
      </c>
      <c r="R52" s="31" t="s">
        <v>1</v>
      </c>
      <c r="S52" s="31">
        <v>1</v>
      </c>
    </row>
    <row r="53" spans="2:19" x14ac:dyDescent="0.2">
      <c r="B53" s="31">
        <v>-1</v>
      </c>
      <c r="C53" s="31" t="s">
        <v>0</v>
      </c>
      <c r="D53" s="31">
        <v>20150112</v>
      </c>
      <c r="E53" s="31" t="s">
        <v>1</v>
      </c>
      <c r="F53" s="31">
        <v>1</v>
      </c>
      <c r="G53" s="31">
        <v>520001</v>
      </c>
      <c r="H53" s="31">
        <v>530000</v>
      </c>
      <c r="I53" s="31">
        <v>2285</v>
      </c>
      <c r="J53" s="31" t="s">
        <v>2</v>
      </c>
      <c r="K53" s="31">
        <v>0</v>
      </c>
      <c r="L53" s="31" t="s">
        <v>3</v>
      </c>
      <c r="M53" s="31" t="s">
        <v>3</v>
      </c>
      <c r="N53" s="31" t="s">
        <v>3</v>
      </c>
      <c r="O53" s="31" t="s">
        <v>3</v>
      </c>
      <c r="P53" s="31">
        <v>-1</v>
      </c>
      <c r="Q53" s="31">
        <v>20150112</v>
      </c>
      <c r="R53" s="31" t="s">
        <v>1</v>
      </c>
      <c r="S53" s="31">
        <v>1</v>
      </c>
    </row>
    <row r="54" spans="2:19" x14ac:dyDescent="0.2">
      <c r="B54" s="31">
        <v>-1</v>
      </c>
      <c r="C54" s="31" t="s">
        <v>0</v>
      </c>
      <c r="D54" s="31">
        <v>20150112</v>
      </c>
      <c r="E54" s="31" t="s">
        <v>1</v>
      </c>
      <c r="F54" s="31">
        <v>1</v>
      </c>
      <c r="G54" s="31">
        <v>530001</v>
      </c>
      <c r="H54" s="31">
        <v>540000</v>
      </c>
      <c r="I54" s="31">
        <v>2305</v>
      </c>
      <c r="J54" s="31" t="s">
        <v>2</v>
      </c>
      <c r="K54" s="31">
        <v>0</v>
      </c>
      <c r="L54" s="31" t="s">
        <v>3</v>
      </c>
      <c r="M54" s="31" t="s">
        <v>3</v>
      </c>
      <c r="N54" s="31" t="s">
        <v>3</v>
      </c>
      <c r="O54" s="31" t="s">
        <v>3</v>
      </c>
      <c r="P54" s="31">
        <v>-1</v>
      </c>
      <c r="Q54" s="31">
        <v>20150112</v>
      </c>
      <c r="R54" s="31" t="s">
        <v>1</v>
      </c>
      <c r="S54" s="31">
        <v>1</v>
      </c>
    </row>
    <row r="55" spans="2:19" x14ac:dyDescent="0.2">
      <c r="B55" s="31">
        <v>-1</v>
      </c>
      <c r="C55" s="31" t="s">
        <v>0</v>
      </c>
      <c r="D55" s="31">
        <v>20150112</v>
      </c>
      <c r="E55" s="31" t="s">
        <v>1</v>
      </c>
      <c r="F55" s="31">
        <v>1</v>
      </c>
      <c r="G55" s="31">
        <v>540001</v>
      </c>
      <c r="H55" s="31">
        <v>550000</v>
      </c>
      <c r="I55" s="31">
        <v>2325</v>
      </c>
      <c r="J55" s="31" t="s">
        <v>2</v>
      </c>
      <c r="K55" s="31">
        <v>0</v>
      </c>
      <c r="L55" s="31" t="s">
        <v>3</v>
      </c>
      <c r="M55" s="31" t="s">
        <v>3</v>
      </c>
      <c r="N55" s="31" t="s">
        <v>3</v>
      </c>
      <c r="O55" s="31" t="s">
        <v>3</v>
      </c>
      <c r="P55" s="31">
        <v>-1</v>
      </c>
      <c r="Q55" s="31">
        <v>20150112</v>
      </c>
      <c r="R55" s="31" t="s">
        <v>1</v>
      </c>
      <c r="S55" s="31">
        <v>1</v>
      </c>
    </row>
    <row r="56" spans="2:19" x14ac:dyDescent="0.2">
      <c r="B56" s="31">
        <v>-1</v>
      </c>
      <c r="C56" s="31" t="s">
        <v>0</v>
      </c>
      <c r="D56" s="31">
        <v>20150112</v>
      </c>
      <c r="E56" s="31" t="s">
        <v>1</v>
      </c>
      <c r="F56" s="31">
        <v>1</v>
      </c>
      <c r="G56" s="31">
        <v>550001</v>
      </c>
      <c r="H56" s="31">
        <v>560000</v>
      </c>
      <c r="I56" s="31">
        <v>2345</v>
      </c>
      <c r="J56" s="31" t="s">
        <v>2</v>
      </c>
      <c r="K56" s="31">
        <v>0</v>
      </c>
      <c r="L56" s="31" t="s">
        <v>3</v>
      </c>
      <c r="M56" s="31" t="s">
        <v>3</v>
      </c>
      <c r="N56" s="31" t="s">
        <v>3</v>
      </c>
      <c r="O56" s="31" t="s">
        <v>3</v>
      </c>
      <c r="P56" s="31">
        <v>-1</v>
      </c>
      <c r="Q56" s="31">
        <v>20150112</v>
      </c>
      <c r="R56" s="31" t="s">
        <v>1</v>
      </c>
      <c r="S56" s="31">
        <v>1</v>
      </c>
    </row>
    <row r="57" spans="2:19" x14ac:dyDescent="0.2">
      <c r="B57" s="31">
        <v>-1</v>
      </c>
      <c r="C57" s="31" t="s">
        <v>0</v>
      </c>
      <c r="D57" s="31">
        <v>20150112</v>
      </c>
      <c r="E57" s="31" t="s">
        <v>1</v>
      </c>
      <c r="F57" s="31">
        <v>1</v>
      </c>
      <c r="G57" s="31">
        <v>560001</v>
      </c>
      <c r="H57" s="31">
        <v>570000</v>
      </c>
      <c r="I57" s="31">
        <v>2365</v>
      </c>
      <c r="J57" s="31" t="s">
        <v>2</v>
      </c>
      <c r="K57" s="31">
        <v>0</v>
      </c>
      <c r="L57" s="31" t="s">
        <v>3</v>
      </c>
      <c r="M57" s="31" t="s">
        <v>3</v>
      </c>
      <c r="N57" s="31" t="s">
        <v>3</v>
      </c>
      <c r="O57" s="31" t="s">
        <v>3</v>
      </c>
      <c r="P57" s="31">
        <v>-1</v>
      </c>
      <c r="Q57" s="31">
        <v>20150112</v>
      </c>
      <c r="R57" s="31" t="s">
        <v>1</v>
      </c>
      <c r="S57" s="31">
        <v>1</v>
      </c>
    </row>
    <row r="58" spans="2:19" x14ac:dyDescent="0.2">
      <c r="B58" s="31">
        <v>-1</v>
      </c>
      <c r="C58" s="31" t="s">
        <v>0</v>
      </c>
      <c r="D58" s="31">
        <v>20150112</v>
      </c>
      <c r="E58" s="31" t="s">
        <v>1</v>
      </c>
      <c r="F58" s="31">
        <v>1</v>
      </c>
      <c r="G58" s="31">
        <v>570001</v>
      </c>
      <c r="H58" s="31">
        <v>580000</v>
      </c>
      <c r="I58" s="31">
        <v>2385</v>
      </c>
      <c r="J58" s="31" t="s">
        <v>2</v>
      </c>
      <c r="K58" s="31">
        <v>0</v>
      </c>
      <c r="L58" s="31" t="s">
        <v>3</v>
      </c>
      <c r="M58" s="31" t="s">
        <v>3</v>
      </c>
      <c r="N58" s="31" t="s">
        <v>3</v>
      </c>
      <c r="O58" s="31" t="s">
        <v>3</v>
      </c>
      <c r="P58" s="31">
        <v>-1</v>
      </c>
      <c r="Q58" s="31">
        <v>20150112</v>
      </c>
      <c r="R58" s="31" t="s">
        <v>1</v>
      </c>
      <c r="S58" s="31">
        <v>1</v>
      </c>
    </row>
    <row r="59" spans="2:19" x14ac:dyDescent="0.2">
      <c r="B59" s="31">
        <v>-1</v>
      </c>
      <c r="C59" s="31" t="s">
        <v>0</v>
      </c>
      <c r="D59" s="31">
        <v>20150112</v>
      </c>
      <c r="E59" s="31" t="s">
        <v>1</v>
      </c>
      <c r="F59" s="31">
        <v>1</v>
      </c>
      <c r="G59" s="31">
        <v>580001</v>
      </c>
      <c r="H59" s="31">
        <v>590000</v>
      </c>
      <c r="I59" s="31">
        <v>2405</v>
      </c>
      <c r="J59" s="31" t="s">
        <v>2</v>
      </c>
      <c r="K59" s="31">
        <v>0</v>
      </c>
      <c r="L59" s="31" t="s">
        <v>3</v>
      </c>
      <c r="M59" s="31" t="s">
        <v>3</v>
      </c>
      <c r="N59" s="31" t="s">
        <v>3</v>
      </c>
      <c r="O59" s="31" t="s">
        <v>3</v>
      </c>
      <c r="P59" s="31">
        <v>-1</v>
      </c>
      <c r="Q59" s="31">
        <v>20150112</v>
      </c>
      <c r="R59" s="31" t="s">
        <v>1</v>
      </c>
      <c r="S59" s="31">
        <v>1</v>
      </c>
    </row>
    <row r="60" spans="2:19" x14ac:dyDescent="0.2">
      <c r="B60" s="31">
        <v>-1</v>
      </c>
      <c r="C60" s="31" t="s">
        <v>0</v>
      </c>
      <c r="D60" s="31">
        <v>20150112</v>
      </c>
      <c r="E60" s="31" t="s">
        <v>1</v>
      </c>
      <c r="F60" s="31">
        <v>1</v>
      </c>
      <c r="G60" s="31">
        <v>590001</v>
      </c>
      <c r="H60" s="31">
        <v>600000</v>
      </c>
      <c r="I60" s="31">
        <v>2425</v>
      </c>
      <c r="J60" s="31" t="s">
        <v>2</v>
      </c>
      <c r="K60" s="31">
        <v>0</v>
      </c>
      <c r="L60" s="31" t="s">
        <v>3</v>
      </c>
      <c r="M60" s="31" t="s">
        <v>3</v>
      </c>
      <c r="N60" s="31" t="s">
        <v>3</v>
      </c>
      <c r="O60" s="31" t="s">
        <v>3</v>
      </c>
      <c r="P60" s="31">
        <v>-1</v>
      </c>
      <c r="Q60" s="31">
        <v>20150112</v>
      </c>
      <c r="R60" s="31" t="s">
        <v>1</v>
      </c>
      <c r="S60" s="31">
        <v>1</v>
      </c>
    </row>
    <row r="61" spans="2:19" x14ac:dyDescent="0.2">
      <c r="B61" s="31">
        <v>-1</v>
      </c>
      <c r="C61" s="31" t="s">
        <v>0</v>
      </c>
      <c r="D61" s="31">
        <v>20150112</v>
      </c>
      <c r="E61" s="31" t="s">
        <v>1</v>
      </c>
      <c r="F61" s="31">
        <v>1</v>
      </c>
      <c r="G61" s="31">
        <v>600001</v>
      </c>
      <c r="H61" s="31">
        <v>610000</v>
      </c>
      <c r="I61" s="31">
        <v>2445</v>
      </c>
      <c r="J61" s="31" t="s">
        <v>2</v>
      </c>
      <c r="K61" s="31">
        <v>0</v>
      </c>
      <c r="L61" s="31" t="s">
        <v>3</v>
      </c>
      <c r="M61" s="31" t="s">
        <v>3</v>
      </c>
      <c r="N61" s="31" t="s">
        <v>3</v>
      </c>
      <c r="O61" s="31" t="s">
        <v>3</v>
      </c>
      <c r="P61" s="31">
        <v>-1</v>
      </c>
      <c r="Q61" s="31">
        <v>20150112</v>
      </c>
      <c r="R61" s="31" t="s">
        <v>1</v>
      </c>
      <c r="S61" s="31">
        <v>1</v>
      </c>
    </row>
    <row r="62" spans="2:19" x14ac:dyDescent="0.2">
      <c r="B62" s="31">
        <v>-1</v>
      </c>
      <c r="C62" s="31" t="s">
        <v>0</v>
      </c>
      <c r="D62" s="31">
        <v>20150112</v>
      </c>
      <c r="E62" s="31" t="s">
        <v>1</v>
      </c>
      <c r="F62" s="31">
        <v>1</v>
      </c>
      <c r="G62" s="31">
        <v>610001</v>
      </c>
      <c r="H62" s="31">
        <v>620000</v>
      </c>
      <c r="I62" s="31">
        <v>2465</v>
      </c>
      <c r="J62" s="31" t="s">
        <v>2</v>
      </c>
      <c r="K62" s="31">
        <v>0</v>
      </c>
      <c r="L62" s="31" t="s">
        <v>3</v>
      </c>
      <c r="M62" s="31" t="s">
        <v>3</v>
      </c>
      <c r="N62" s="31" t="s">
        <v>3</v>
      </c>
      <c r="O62" s="31" t="s">
        <v>3</v>
      </c>
      <c r="P62" s="31">
        <v>-1</v>
      </c>
      <c r="Q62" s="31">
        <v>20150112</v>
      </c>
      <c r="R62" s="31" t="s">
        <v>1</v>
      </c>
      <c r="S62" s="31">
        <v>1</v>
      </c>
    </row>
    <row r="63" spans="2:19" x14ac:dyDescent="0.2">
      <c r="B63" s="31">
        <v>-1</v>
      </c>
      <c r="C63" s="31" t="s">
        <v>0</v>
      </c>
      <c r="D63" s="31">
        <v>20150112</v>
      </c>
      <c r="E63" s="31" t="s">
        <v>1</v>
      </c>
      <c r="F63" s="31">
        <v>1</v>
      </c>
      <c r="G63" s="31">
        <v>620001</v>
      </c>
      <c r="H63" s="31">
        <v>630000</v>
      </c>
      <c r="I63" s="31">
        <v>2485</v>
      </c>
      <c r="J63" s="31" t="s">
        <v>2</v>
      </c>
      <c r="K63" s="31">
        <v>0</v>
      </c>
      <c r="L63" s="31" t="s">
        <v>3</v>
      </c>
      <c r="M63" s="31" t="s">
        <v>3</v>
      </c>
      <c r="N63" s="31" t="s">
        <v>3</v>
      </c>
      <c r="O63" s="31" t="s">
        <v>3</v>
      </c>
      <c r="P63" s="31">
        <v>-1</v>
      </c>
      <c r="Q63" s="31">
        <v>20150112</v>
      </c>
      <c r="R63" s="31" t="s">
        <v>1</v>
      </c>
      <c r="S63" s="31">
        <v>1</v>
      </c>
    </row>
    <row r="64" spans="2:19" x14ac:dyDescent="0.2">
      <c r="B64" s="31">
        <v>-1</v>
      </c>
      <c r="C64" s="31" t="s">
        <v>0</v>
      </c>
      <c r="D64" s="31">
        <v>20150112</v>
      </c>
      <c r="E64" s="31" t="s">
        <v>1</v>
      </c>
      <c r="F64" s="31">
        <v>1</v>
      </c>
      <c r="G64" s="31">
        <v>630001</v>
      </c>
      <c r="H64" s="31">
        <v>640000</v>
      </c>
      <c r="I64" s="31">
        <v>2505</v>
      </c>
      <c r="J64" s="31" t="s">
        <v>2</v>
      </c>
      <c r="K64" s="31">
        <v>0</v>
      </c>
      <c r="L64" s="31" t="s">
        <v>3</v>
      </c>
      <c r="M64" s="31" t="s">
        <v>3</v>
      </c>
      <c r="N64" s="31" t="s">
        <v>3</v>
      </c>
      <c r="O64" s="31" t="s">
        <v>3</v>
      </c>
      <c r="P64" s="31">
        <v>-1</v>
      </c>
      <c r="Q64" s="31">
        <v>20150112</v>
      </c>
      <c r="R64" s="31" t="s">
        <v>1</v>
      </c>
      <c r="S64" s="31">
        <v>1</v>
      </c>
    </row>
    <row r="65" spans="2:19" x14ac:dyDescent="0.2">
      <c r="B65" s="31">
        <v>-1</v>
      </c>
      <c r="C65" s="31" t="s">
        <v>0</v>
      </c>
      <c r="D65" s="31">
        <v>20150112</v>
      </c>
      <c r="E65" s="31" t="s">
        <v>1</v>
      </c>
      <c r="F65" s="31">
        <v>1</v>
      </c>
      <c r="G65" s="31">
        <v>640001</v>
      </c>
      <c r="H65" s="31">
        <v>650000</v>
      </c>
      <c r="I65" s="31">
        <v>2525</v>
      </c>
      <c r="J65" s="31" t="s">
        <v>2</v>
      </c>
      <c r="K65" s="31">
        <v>0</v>
      </c>
      <c r="L65" s="31" t="s">
        <v>3</v>
      </c>
      <c r="M65" s="31" t="s">
        <v>3</v>
      </c>
      <c r="N65" s="31" t="s">
        <v>3</v>
      </c>
      <c r="O65" s="31" t="s">
        <v>3</v>
      </c>
      <c r="P65" s="31">
        <v>-1</v>
      </c>
      <c r="Q65" s="31">
        <v>20150112</v>
      </c>
      <c r="R65" s="31" t="s">
        <v>1</v>
      </c>
      <c r="S65" s="31">
        <v>1</v>
      </c>
    </row>
    <row r="66" spans="2:19" x14ac:dyDescent="0.2">
      <c r="B66" s="31">
        <v>-1</v>
      </c>
      <c r="C66" s="31" t="s">
        <v>0</v>
      </c>
      <c r="D66" s="31">
        <v>20150112</v>
      </c>
      <c r="E66" s="31" t="s">
        <v>1</v>
      </c>
      <c r="F66" s="31">
        <v>1</v>
      </c>
      <c r="G66" s="31">
        <v>650001</v>
      </c>
      <c r="H66" s="31">
        <v>660000</v>
      </c>
      <c r="I66" s="31">
        <v>2545</v>
      </c>
      <c r="J66" s="31" t="s">
        <v>2</v>
      </c>
      <c r="K66" s="31">
        <v>0</v>
      </c>
      <c r="L66" s="31" t="s">
        <v>3</v>
      </c>
      <c r="M66" s="31" t="s">
        <v>3</v>
      </c>
      <c r="N66" s="31" t="s">
        <v>3</v>
      </c>
      <c r="O66" s="31" t="s">
        <v>3</v>
      </c>
      <c r="P66" s="31">
        <v>-1</v>
      </c>
      <c r="Q66" s="31">
        <v>20150112</v>
      </c>
      <c r="R66" s="31" t="s">
        <v>1</v>
      </c>
      <c r="S66" s="31">
        <v>1</v>
      </c>
    </row>
    <row r="67" spans="2:19" x14ac:dyDescent="0.2">
      <c r="B67" s="31">
        <v>-1</v>
      </c>
      <c r="C67" s="31" t="s">
        <v>0</v>
      </c>
      <c r="D67" s="31">
        <v>20150112</v>
      </c>
      <c r="E67" s="31" t="s">
        <v>1</v>
      </c>
      <c r="F67" s="31">
        <v>1</v>
      </c>
      <c r="G67" s="31">
        <v>660001</v>
      </c>
      <c r="H67" s="31">
        <v>670000</v>
      </c>
      <c r="I67" s="31">
        <v>2565</v>
      </c>
      <c r="J67" s="31" t="s">
        <v>2</v>
      </c>
      <c r="K67" s="31">
        <v>0</v>
      </c>
      <c r="L67" s="31" t="s">
        <v>3</v>
      </c>
      <c r="M67" s="31" t="s">
        <v>3</v>
      </c>
      <c r="N67" s="31" t="s">
        <v>3</v>
      </c>
      <c r="O67" s="31" t="s">
        <v>3</v>
      </c>
      <c r="P67" s="31">
        <v>-1</v>
      </c>
      <c r="Q67" s="31">
        <v>20150112</v>
      </c>
      <c r="R67" s="31" t="s">
        <v>1</v>
      </c>
      <c r="S67" s="31">
        <v>1</v>
      </c>
    </row>
    <row r="68" spans="2:19" x14ac:dyDescent="0.2">
      <c r="B68" s="31">
        <v>-1</v>
      </c>
      <c r="C68" s="31" t="s">
        <v>0</v>
      </c>
      <c r="D68" s="31">
        <v>20150112</v>
      </c>
      <c r="E68" s="31" t="s">
        <v>1</v>
      </c>
      <c r="F68" s="31">
        <v>1</v>
      </c>
      <c r="G68" s="31">
        <v>670001</v>
      </c>
      <c r="H68" s="31">
        <v>680000</v>
      </c>
      <c r="I68" s="31">
        <v>2585</v>
      </c>
      <c r="J68" s="31" t="s">
        <v>2</v>
      </c>
      <c r="K68" s="31">
        <v>0</v>
      </c>
      <c r="L68" s="31" t="s">
        <v>3</v>
      </c>
      <c r="M68" s="31" t="s">
        <v>3</v>
      </c>
      <c r="N68" s="31" t="s">
        <v>3</v>
      </c>
      <c r="O68" s="31" t="s">
        <v>3</v>
      </c>
      <c r="P68" s="31">
        <v>-1</v>
      </c>
      <c r="Q68" s="31">
        <v>20150112</v>
      </c>
      <c r="R68" s="31" t="s">
        <v>1</v>
      </c>
      <c r="S68" s="31">
        <v>1</v>
      </c>
    </row>
    <row r="69" spans="2:19" x14ac:dyDescent="0.2">
      <c r="B69" s="31">
        <v>-1</v>
      </c>
      <c r="C69" s="31" t="s">
        <v>0</v>
      </c>
      <c r="D69" s="31">
        <v>20150112</v>
      </c>
      <c r="E69" s="31" t="s">
        <v>1</v>
      </c>
      <c r="F69" s="31">
        <v>1</v>
      </c>
      <c r="G69" s="31">
        <v>680001</v>
      </c>
      <c r="H69" s="31">
        <v>690000</v>
      </c>
      <c r="I69" s="31">
        <v>2605</v>
      </c>
      <c r="J69" s="31" t="s">
        <v>2</v>
      </c>
      <c r="K69" s="31">
        <v>0</v>
      </c>
      <c r="L69" s="31" t="s">
        <v>3</v>
      </c>
      <c r="M69" s="31" t="s">
        <v>3</v>
      </c>
      <c r="N69" s="31" t="s">
        <v>3</v>
      </c>
      <c r="O69" s="31" t="s">
        <v>3</v>
      </c>
      <c r="P69" s="31">
        <v>-1</v>
      </c>
      <c r="Q69" s="31">
        <v>20150112</v>
      </c>
      <c r="R69" s="31" t="s">
        <v>1</v>
      </c>
      <c r="S69" s="31">
        <v>1</v>
      </c>
    </row>
    <row r="70" spans="2:19" x14ac:dyDescent="0.2">
      <c r="B70" s="31">
        <v>-1</v>
      </c>
      <c r="C70" s="31" t="s">
        <v>0</v>
      </c>
      <c r="D70" s="31">
        <v>20150112</v>
      </c>
      <c r="E70" s="31" t="s">
        <v>1</v>
      </c>
      <c r="F70" s="31">
        <v>1</v>
      </c>
      <c r="G70" s="31">
        <v>690001</v>
      </c>
      <c r="H70" s="31">
        <v>700000</v>
      </c>
      <c r="I70" s="31">
        <v>2625</v>
      </c>
      <c r="J70" s="31" t="s">
        <v>2</v>
      </c>
      <c r="K70" s="31">
        <v>0</v>
      </c>
      <c r="L70" s="31" t="s">
        <v>3</v>
      </c>
      <c r="M70" s="31" t="s">
        <v>3</v>
      </c>
      <c r="N70" s="31" t="s">
        <v>3</v>
      </c>
      <c r="O70" s="31" t="s">
        <v>3</v>
      </c>
      <c r="P70" s="31">
        <v>-1</v>
      </c>
      <c r="Q70" s="31">
        <v>20150112</v>
      </c>
      <c r="R70" s="31" t="s">
        <v>1</v>
      </c>
      <c r="S70" s="31">
        <v>1</v>
      </c>
    </row>
    <row r="71" spans="2:19" x14ac:dyDescent="0.2">
      <c r="B71" s="31">
        <v>-1</v>
      </c>
      <c r="C71" s="31" t="s">
        <v>0</v>
      </c>
      <c r="D71" s="31">
        <v>20150112</v>
      </c>
      <c r="E71" s="31" t="s">
        <v>1</v>
      </c>
      <c r="F71" s="31">
        <v>1</v>
      </c>
      <c r="G71" s="31">
        <v>700001</v>
      </c>
      <c r="H71" s="31">
        <v>710000</v>
      </c>
      <c r="I71" s="31">
        <v>2645</v>
      </c>
      <c r="J71" s="31" t="s">
        <v>2</v>
      </c>
      <c r="K71" s="31">
        <v>0</v>
      </c>
      <c r="L71" s="31" t="s">
        <v>3</v>
      </c>
      <c r="M71" s="31" t="s">
        <v>3</v>
      </c>
      <c r="N71" s="31" t="s">
        <v>3</v>
      </c>
      <c r="O71" s="31" t="s">
        <v>3</v>
      </c>
      <c r="P71" s="31">
        <v>-1</v>
      </c>
      <c r="Q71" s="31">
        <v>20150112</v>
      </c>
      <c r="R71" s="31" t="s">
        <v>1</v>
      </c>
      <c r="S71" s="31">
        <v>1</v>
      </c>
    </row>
    <row r="72" spans="2:19" x14ac:dyDescent="0.2">
      <c r="B72" s="31">
        <v>-1</v>
      </c>
      <c r="C72" s="31" t="s">
        <v>0</v>
      </c>
      <c r="D72" s="31">
        <v>20150112</v>
      </c>
      <c r="E72" s="31" t="s">
        <v>1</v>
      </c>
      <c r="F72" s="31">
        <v>1</v>
      </c>
      <c r="G72" s="31">
        <v>710001</v>
      </c>
      <c r="H72" s="31">
        <v>720000</v>
      </c>
      <c r="I72" s="31">
        <v>2665</v>
      </c>
      <c r="J72" s="31" t="s">
        <v>2</v>
      </c>
      <c r="K72" s="31">
        <v>0</v>
      </c>
      <c r="L72" s="31" t="s">
        <v>3</v>
      </c>
      <c r="M72" s="31" t="s">
        <v>3</v>
      </c>
      <c r="N72" s="31" t="s">
        <v>3</v>
      </c>
      <c r="O72" s="31" t="s">
        <v>3</v>
      </c>
      <c r="P72" s="31">
        <v>-1</v>
      </c>
      <c r="Q72" s="31">
        <v>20150112</v>
      </c>
      <c r="R72" s="31" t="s">
        <v>1</v>
      </c>
      <c r="S72" s="31">
        <v>1</v>
      </c>
    </row>
    <row r="73" spans="2:19" x14ac:dyDescent="0.2">
      <c r="B73" s="31">
        <v>-1</v>
      </c>
      <c r="C73" s="31" t="s">
        <v>0</v>
      </c>
      <c r="D73" s="31">
        <v>20150112</v>
      </c>
      <c r="E73" s="31" t="s">
        <v>1</v>
      </c>
      <c r="F73" s="31">
        <v>1</v>
      </c>
      <c r="G73" s="31">
        <v>720001</v>
      </c>
      <c r="H73" s="31">
        <v>730000</v>
      </c>
      <c r="I73" s="31">
        <v>2685</v>
      </c>
      <c r="J73" s="31" t="s">
        <v>2</v>
      </c>
      <c r="K73" s="31">
        <v>0</v>
      </c>
      <c r="L73" s="31" t="s">
        <v>3</v>
      </c>
      <c r="M73" s="31" t="s">
        <v>3</v>
      </c>
      <c r="N73" s="31" t="s">
        <v>3</v>
      </c>
      <c r="O73" s="31" t="s">
        <v>3</v>
      </c>
      <c r="P73" s="31">
        <v>-1</v>
      </c>
      <c r="Q73" s="31">
        <v>20150112</v>
      </c>
      <c r="R73" s="31" t="s">
        <v>1</v>
      </c>
      <c r="S73" s="31">
        <v>1</v>
      </c>
    </row>
    <row r="74" spans="2:19" x14ac:dyDescent="0.2">
      <c r="B74" s="31">
        <v>-1</v>
      </c>
      <c r="C74" s="31" t="s">
        <v>0</v>
      </c>
      <c r="D74" s="31">
        <v>20150112</v>
      </c>
      <c r="E74" s="31" t="s">
        <v>1</v>
      </c>
      <c r="F74" s="31">
        <v>1</v>
      </c>
      <c r="G74" s="31">
        <v>730001</v>
      </c>
      <c r="H74" s="31">
        <v>740000</v>
      </c>
      <c r="I74" s="31">
        <v>2705</v>
      </c>
      <c r="J74" s="31" t="s">
        <v>2</v>
      </c>
      <c r="K74" s="31">
        <v>0</v>
      </c>
      <c r="L74" s="31" t="s">
        <v>3</v>
      </c>
      <c r="M74" s="31" t="s">
        <v>3</v>
      </c>
      <c r="N74" s="31" t="s">
        <v>3</v>
      </c>
      <c r="O74" s="31" t="s">
        <v>3</v>
      </c>
      <c r="P74" s="31">
        <v>-1</v>
      </c>
      <c r="Q74" s="31">
        <v>20150112</v>
      </c>
      <c r="R74" s="31" t="s">
        <v>1</v>
      </c>
      <c r="S74" s="31">
        <v>1</v>
      </c>
    </row>
    <row r="75" spans="2:19" x14ac:dyDescent="0.2">
      <c r="B75" s="31">
        <v>-1</v>
      </c>
      <c r="C75" s="31" t="s">
        <v>0</v>
      </c>
      <c r="D75" s="31">
        <v>20150112</v>
      </c>
      <c r="E75" s="31" t="s">
        <v>1</v>
      </c>
      <c r="F75" s="31">
        <v>1</v>
      </c>
      <c r="G75" s="31">
        <v>740001</v>
      </c>
      <c r="H75" s="31">
        <v>750000</v>
      </c>
      <c r="I75" s="31">
        <v>2725</v>
      </c>
      <c r="J75" s="31" t="s">
        <v>2</v>
      </c>
      <c r="K75" s="31">
        <v>0</v>
      </c>
      <c r="L75" s="31" t="s">
        <v>3</v>
      </c>
      <c r="M75" s="31" t="s">
        <v>3</v>
      </c>
      <c r="N75" s="31" t="s">
        <v>3</v>
      </c>
      <c r="O75" s="31" t="s">
        <v>3</v>
      </c>
      <c r="P75" s="31">
        <v>-1</v>
      </c>
      <c r="Q75" s="31">
        <v>20150112</v>
      </c>
      <c r="R75" s="31" t="s">
        <v>1</v>
      </c>
      <c r="S75" s="31">
        <v>1</v>
      </c>
    </row>
    <row r="76" spans="2:19" x14ac:dyDescent="0.2">
      <c r="B76" s="31">
        <v>-1</v>
      </c>
      <c r="C76" s="31" t="s">
        <v>0</v>
      </c>
      <c r="D76" s="31">
        <v>20150112</v>
      </c>
      <c r="E76" s="31" t="s">
        <v>1</v>
      </c>
      <c r="F76" s="31">
        <v>1</v>
      </c>
      <c r="G76" s="31">
        <v>750001</v>
      </c>
      <c r="H76" s="31">
        <v>760000</v>
      </c>
      <c r="I76" s="31">
        <v>2745</v>
      </c>
      <c r="J76" s="31" t="s">
        <v>2</v>
      </c>
      <c r="K76" s="31">
        <v>0</v>
      </c>
      <c r="L76" s="31" t="s">
        <v>3</v>
      </c>
      <c r="M76" s="31" t="s">
        <v>3</v>
      </c>
      <c r="N76" s="31" t="s">
        <v>3</v>
      </c>
      <c r="O76" s="31" t="s">
        <v>3</v>
      </c>
      <c r="P76" s="31">
        <v>-1</v>
      </c>
      <c r="Q76" s="31">
        <v>20150112</v>
      </c>
      <c r="R76" s="31" t="s">
        <v>1</v>
      </c>
      <c r="S76" s="31">
        <v>1</v>
      </c>
    </row>
    <row r="77" spans="2:19" x14ac:dyDescent="0.2">
      <c r="B77" s="31">
        <v>-1</v>
      </c>
      <c r="C77" s="31" t="s">
        <v>0</v>
      </c>
      <c r="D77" s="31">
        <v>20150112</v>
      </c>
      <c r="E77" s="31" t="s">
        <v>1</v>
      </c>
      <c r="F77" s="31">
        <v>1</v>
      </c>
      <c r="G77" s="31">
        <v>760001</v>
      </c>
      <c r="H77" s="31">
        <v>770000</v>
      </c>
      <c r="I77" s="31">
        <v>2765</v>
      </c>
      <c r="J77" s="31" t="s">
        <v>2</v>
      </c>
      <c r="K77" s="31">
        <v>0</v>
      </c>
      <c r="L77" s="31" t="s">
        <v>3</v>
      </c>
      <c r="M77" s="31" t="s">
        <v>3</v>
      </c>
      <c r="N77" s="31" t="s">
        <v>3</v>
      </c>
      <c r="O77" s="31" t="s">
        <v>3</v>
      </c>
      <c r="P77" s="31">
        <v>-1</v>
      </c>
      <c r="Q77" s="31">
        <v>20150112</v>
      </c>
      <c r="R77" s="31" t="s">
        <v>1</v>
      </c>
      <c r="S77" s="31">
        <v>1</v>
      </c>
    </row>
    <row r="78" spans="2:19" x14ac:dyDescent="0.2">
      <c r="B78" s="31">
        <v>-1</v>
      </c>
      <c r="C78" s="31" t="s">
        <v>0</v>
      </c>
      <c r="D78" s="31">
        <v>20150112</v>
      </c>
      <c r="E78" s="31" t="s">
        <v>1</v>
      </c>
      <c r="F78" s="31">
        <v>1</v>
      </c>
      <c r="G78" s="31">
        <v>770001</v>
      </c>
      <c r="H78" s="31">
        <v>780000</v>
      </c>
      <c r="I78" s="31">
        <v>2785</v>
      </c>
      <c r="J78" s="31" t="s">
        <v>2</v>
      </c>
      <c r="K78" s="31">
        <v>0</v>
      </c>
      <c r="L78" s="31" t="s">
        <v>3</v>
      </c>
      <c r="M78" s="31" t="s">
        <v>3</v>
      </c>
      <c r="N78" s="31" t="s">
        <v>3</v>
      </c>
      <c r="O78" s="31" t="s">
        <v>3</v>
      </c>
      <c r="P78" s="31">
        <v>-1</v>
      </c>
      <c r="Q78" s="31">
        <v>20150112</v>
      </c>
      <c r="R78" s="31" t="s">
        <v>1</v>
      </c>
      <c r="S78" s="31">
        <v>1</v>
      </c>
    </row>
    <row r="79" spans="2:19" x14ac:dyDescent="0.2">
      <c r="B79" s="31">
        <v>-1</v>
      </c>
      <c r="C79" s="31" t="s">
        <v>0</v>
      </c>
      <c r="D79" s="31">
        <v>20150112</v>
      </c>
      <c r="E79" s="31" t="s">
        <v>1</v>
      </c>
      <c r="F79" s="31">
        <v>1</v>
      </c>
      <c r="G79" s="31">
        <v>780001</v>
      </c>
      <c r="H79" s="31">
        <v>790000</v>
      </c>
      <c r="I79" s="31">
        <v>2805</v>
      </c>
      <c r="J79" s="31" t="s">
        <v>2</v>
      </c>
      <c r="K79" s="31">
        <v>0</v>
      </c>
      <c r="L79" s="31" t="s">
        <v>3</v>
      </c>
      <c r="M79" s="31" t="s">
        <v>3</v>
      </c>
      <c r="N79" s="31" t="s">
        <v>3</v>
      </c>
      <c r="O79" s="31" t="s">
        <v>3</v>
      </c>
      <c r="P79" s="31">
        <v>-1</v>
      </c>
      <c r="Q79" s="31">
        <v>20150112</v>
      </c>
      <c r="R79" s="31" t="s">
        <v>1</v>
      </c>
      <c r="S79" s="31">
        <v>1</v>
      </c>
    </row>
    <row r="80" spans="2:19" x14ac:dyDescent="0.2">
      <c r="B80" s="31">
        <v>-1</v>
      </c>
      <c r="C80" s="31" t="s">
        <v>0</v>
      </c>
      <c r="D80" s="31">
        <v>20150112</v>
      </c>
      <c r="E80" s="31" t="s">
        <v>1</v>
      </c>
      <c r="F80" s="31">
        <v>1</v>
      </c>
      <c r="G80" s="31">
        <v>790001</v>
      </c>
      <c r="H80" s="31">
        <v>800000</v>
      </c>
      <c r="I80" s="31">
        <v>2825</v>
      </c>
      <c r="J80" s="31" t="s">
        <v>2</v>
      </c>
      <c r="K80" s="31">
        <v>0</v>
      </c>
      <c r="L80" s="31" t="s">
        <v>3</v>
      </c>
      <c r="M80" s="31" t="s">
        <v>3</v>
      </c>
      <c r="N80" s="31" t="s">
        <v>3</v>
      </c>
      <c r="O80" s="31" t="s">
        <v>3</v>
      </c>
      <c r="P80" s="31">
        <v>-1</v>
      </c>
      <c r="Q80" s="31">
        <v>20150112</v>
      </c>
      <c r="R80" s="31" t="s">
        <v>1</v>
      </c>
      <c r="S80" s="31">
        <v>1</v>
      </c>
    </row>
    <row r="81" spans="2:19" x14ac:dyDescent="0.2">
      <c r="B81" s="31">
        <v>-1</v>
      </c>
      <c r="C81" s="31" t="s">
        <v>0</v>
      </c>
      <c r="D81" s="31">
        <v>20150112</v>
      </c>
      <c r="E81" s="31" t="s">
        <v>1</v>
      </c>
      <c r="F81" s="31">
        <v>1</v>
      </c>
      <c r="G81" s="31">
        <v>800001</v>
      </c>
      <c r="H81" s="31">
        <v>810000</v>
      </c>
      <c r="I81" s="31">
        <v>2845</v>
      </c>
      <c r="J81" s="31" t="s">
        <v>2</v>
      </c>
      <c r="K81" s="31">
        <v>0</v>
      </c>
      <c r="L81" s="31" t="s">
        <v>3</v>
      </c>
      <c r="M81" s="31" t="s">
        <v>3</v>
      </c>
      <c r="N81" s="31" t="s">
        <v>3</v>
      </c>
      <c r="O81" s="31" t="s">
        <v>3</v>
      </c>
      <c r="P81" s="31">
        <v>-1</v>
      </c>
      <c r="Q81" s="31">
        <v>20150112</v>
      </c>
      <c r="R81" s="31" t="s">
        <v>1</v>
      </c>
      <c r="S81" s="31">
        <v>1</v>
      </c>
    </row>
    <row r="82" spans="2:19" x14ac:dyDescent="0.2">
      <c r="B82" s="31">
        <v>-1</v>
      </c>
      <c r="C82" s="31" t="s">
        <v>0</v>
      </c>
      <c r="D82" s="31">
        <v>20150112</v>
      </c>
      <c r="E82" s="31" t="s">
        <v>1</v>
      </c>
      <c r="F82" s="31">
        <v>1</v>
      </c>
      <c r="G82" s="31">
        <v>810001</v>
      </c>
      <c r="H82" s="31">
        <v>820000</v>
      </c>
      <c r="I82" s="31">
        <v>2865</v>
      </c>
      <c r="J82" s="31" t="s">
        <v>2</v>
      </c>
      <c r="K82" s="31">
        <v>0</v>
      </c>
      <c r="L82" s="31" t="s">
        <v>3</v>
      </c>
      <c r="M82" s="31" t="s">
        <v>3</v>
      </c>
      <c r="N82" s="31" t="s">
        <v>3</v>
      </c>
      <c r="O82" s="31" t="s">
        <v>3</v>
      </c>
      <c r="P82" s="31">
        <v>-1</v>
      </c>
      <c r="Q82" s="31">
        <v>20150112</v>
      </c>
      <c r="R82" s="31" t="s">
        <v>1</v>
      </c>
      <c r="S82" s="31">
        <v>1</v>
      </c>
    </row>
    <row r="83" spans="2:19" x14ac:dyDescent="0.2">
      <c r="B83" s="31">
        <v>-1</v>
      </c>
      <c r="C83" s="31" t="s">
        <v>0</v>
      </c>
      <c r="D83" s="31">
        <v>20150112</v>
      </c>
      <c r="E83" s="31" t="s">
        <v>1</v>
      </c>
      <c r="F83" s="31">
        <v>1</v>
      </c>
      <c r="G83" s="31">
        <v>820001</v>
      </c>
      <c r="H83" s="31">
        <v>830000</v>
      </c>
      <c r="I83" s="31">
        <v>2885</v>
      </c>
      <c r="J83" s="31" t="s">
        <v>2</v>
      </c>
      <c r="K83" s="31">
        <v>0</v>
      </c>
      <c r="L83" s="31" t="s">
        <v>3</v>
      </c>
      <c r="M83" s="31" t="s">
        <v>3</v>
      </c>
      <c r="N83" s="31" t="s">
        <v>3</v>
      </c>
      <c r="O83" s="31" t="s">
        <v>3</v>
      </c>
      <c r="P83" s="31">
        <v>-1</v>
      </c>
      <c r="Q83" s="31">
        <v>20150112</v>
      </c>
      <c r="R83" s="31" t="s">
        <v>1</v>
      </c>
      <c r="S83" s="31">
        <v>1</v>
      </c>
    </row>
    <row r="84" spans="2:19" x14ac:dyDescent="0.2">
      <c r="B84" s="31">
        <v>-1</v>
      </c>
      <c r="C84" s="31" t="s">
        <v>0</v>
      </c>
      <c r="D84" s="31">
        <v>20150112</v>
      </c>
      <c r="E84" s="31" t="s">
        <v>1</v>
      </c>
      <c r="F84" s="31">
        <v>1</v>
      </c>
      <c r="G84" s="31">
        <v>830001</v>
      </c>
      <c r="H84" s="31">
        <v>840000</v>
      </c>
      <c r="I84" s="31">
        <v>2905</v>
      </c>
      <c r="J84" s="31" t="s">
        <v>2</v>
      </c>
      <c r="K84" s="31">
        <v>0</v>
      </c>
      <c r="L84" s="31" t="s">
        <v>3</v>
      </c>
      <c r="M84" s="31" t="s">
        <v>3</v>
      </c>
      <c r="N84" s="31" t="s">
        <v>3</v>
      </c>
      <c r="O84" s="31" t="s">
        <v>3</v>
      </c>
      <c r="P84" s="31">
        <v>-1</v>
      </c>
      <c r="Q84" s="31">
        <v>20150112</v>
      </c>
      <c r="R84" s="31" t="s">
        <v>1</v>
      </c>
      <c r="S84" s="31">
        <v>1</v>
      </c>
    </row>
    <row r="85" spans="2:19" x14ac:dyDescent="0.2">
      <c r="B85" s="31">
        <v>-1</v>
      </c>
      <c r="C85" s="31" t="s">
        <v>0</v>
      </c>
      <c r="D85" s="31">
        <v>20150112</v>
      </c>
      <c r="E85" s="31" t="s">
        <v>1</v>
      </c>
      <c r="F85" s="31">
        <v>1</v>
      </c>
      <c r="G85" s="31">
        <v>840001</v>
      </c>
      <c r="H85" s="31">
        <v>850000</v>
      </c>
      <c r="I85" s="31">
        <v>2925</v>
      </c>
      <c r="J85" s="31" t="s">
        <v>2</v>
      </c>
      <c r="K85" s="31">
        <v>0</v>
      </c>
      <c r="L85" s="31" t="s">
        <v>3</v>
      </c>
      <c r="M85" s="31" t="s">
        <v>3</v>
      </c>
      <c r="N85" s="31" t="s">
        <v>3</v>
      </c>
      <c r="O85" s="31" t="s">
        <v>3</v>
      </c>
      <c r="P85" s="31">
        <v>-1</v>
      </c>
      <c r="Q85" s="31">
        <v>20150112</v>
      </c>
      <c r="R85" s="31" t="s">
        <v>1</v>
      </c>
      <c r="S85" s="31">
        <v>1</v>
      </c>
    </row>
    <row r="86" spans="2:19" x14ac:dyDescent="0.2">
      <c r="B86" s="31">
        <v>-1</v>
      </c>
      <c r="C86" s="31" t="s">
        <v>0</v>
      </c>
      <c r="D86" s="31">
        <v>20150112</v>
      </c>
      <c r="E86" s="31" t="s">
        <v>1</v>
      </c>
      <c r="F86" s="31">
        <v>1</v>
      </c>
      <c r="G86" s="31">
        <v>850001</v>
      </c>
      <c r="H86" s="31">
        <v>860000</v>
      </c>
      <c r="I86" s="31">
        <v>2945</v>
      </c>
      <c r="J86" s="31" t="s">
        <v>2</v>
      </c>
      <c r="K86" s="31">
        <v>0</v>
      </c>
      <c r="L86" s="31" t="s">
        <v>3</v>
      </c>
      <c r="M86" s="31" t="s">
        <v>3</v>
      </c>
      <c r="N86" s="31" t="s">
        <v>3</v>
      </c>
      <c r="O86" s="31" t="s">
        <v>3</v>
      </c>
      <c r="P86" s="31">
        <v>-1</v>
      </c>
      <c r="Q86" s="31">
        <v>20150112</v>
      </c>
      <c r="R86" s="31" t="s">
        <v>1</v>
      </c>
      <c r="S86" s="31">
        <v>1</v>
      </c>
    </row>
    <row r="87" spans="2:19" x14ac:dyDescent="0.2">
      <c r="B87" s="31">
        <v>-1</v>
      </c>
      <c r="C87" s="31" t="s">
        <v>0</v>
      </c>
      <c r="D87" s="31">
        <v>20150112</v>
      </c>
      <c r="E87" s="31" t="s">
        <v>1</v>
      </c>
      <c r="F87" s="31">
        <v>1</v>
      </c>
      <c r="G87" s="31">
        <v>860001</v>
      </c>
      <c r="H87" s="31">
        <v>870000</v>
      </c>
      <c r="I87" s="31">
        <v>2965</v>
      </c>
      <c r="J87" s="31" t="s">
        <v>2</v>
      </c>
      <c r="K87" s="31">
        <v>0</v>
      </c>
      <c r="L87" s="31" t="s">
        <v>3</v>
      </c>
      <c r="M87" s="31" t="s">
        <v>3</v>
      </c>
      <c r="N87" s="31" t="s">
        <v>3</v>
      </c>
      <c r="O87" s="31" t="s">
        <v>3</v>
      </c>
      <c r="P87" s="31">
        <v>-1</v>
      </c>
      <c r="Q87" s="31">
        <v>20150112</v>
      </c>
      <c r="R87" s="31" t="s">
        <v>1</v>
      </c>
      <c r="S87" s="31">
        <v>1</v>
      </c>
    </row>
    <row r="88" spans="2:19" x14ac:dyDescent="0.2">
      <c r="B88" s="31">
        <v>-1</v>
      </c>
      <c r="C88" s="31" t="s">
        <v>0</v>
      </c>
      <c r="D88" s="31">
        <v>20150112</v>
      </c>
      <c r="E88" s="31" t="s">
        <v>1</v>
      </c>
      <c r="F88" s="31">
        <v>1</v>
      </c>
      <c r="G88" s="31">
        <v>870001</v>
      </c>
      <c r="H88" s="31">
        <v>880000</v>
      </c>
      <c r="I88" s="31">
        <v>2985</v>
      </c>
      <c r="J88" s="31" t="s">
        <v>2</v>
      </c>
      <c r="K88" s="31">
        <v>0</v>
      </c>
      <c r="L88" s="31" t="s">
        <v>3</v>
      </c>
      <c r="M88" s="31" t="s">
        <v>3</v>
      </c>
      <c r="N88" s="31" t="s">
        <v>3</v>
      </c>
      <c r="O88" s="31" t="s">
        <v>3</v>
      </c>
      <c r="P88" s="31">
        <v>-1</v>
      </c>
      <c r="Q88" s="31">
        <v>20150112</v>
      </c>
      <c r="R88" s="31" t="s">
        <v>1</v>
      </c>
      <c r="S88" s="31">
        <v>1</v>
      </c>
    </row>
    <row r="89" spans="2:19" x14ac:dyDescent="0.2">
      <c r="B89" s="31">
        <v>-1</v>
      </c>
      <c r="C89" s="31" t="s">
        <v>0</v>
      </c>
      <c r="D89" s="31">
        <v>20150112</v>
      </c>
      <c r="E89" s="31" t="s">
        <v>1</v>
      </c>
      <c r="F89" s="31">
        <v>1</v>
      </c>
      <c r="G89" s="31">
        <v>880001</v>
      </c>
      <c r="H89" s="31">
        <v>890000</v>
      </c>
      <c r="I89" s="31">
        <v>3005</v>
      </c>
      <c r="J89" s="31" t="s">
        <v>2</v>
      </c>
      <c r="K89" s="31">
        <v>0</v>
      </c>
      <c r="L89" s="31" t="s">
        <v>3</v>
      </c>
      <c r="M89" s="31" t="s">
        <v>3</v>
      </c>
      <c r="N89" s="31" t="s">
        <v>3</v>
      </c>
      <c r="O89" s="31" t="s">
        <v>3</v>
      </c>
      <c r="P89" s="31">
        <v>-1</v>
      </c>
      <c r="Q89" s="31">
        <v>20150112</v>
      </c>
      <c r="R89" s="31" t="s">
        <v>1</v>
      </c>
      <c r="S89" s="31">
        <v>1</v>
      </c>
    </row>
    <row r="90" spans="2:19" x14ac:dyDescent="0.2">
      <c r="B90" s="31">
        <v>-1</v>
      </c>
      <c r="C90" s="31" t="s">
        <v>0</v>
      </c>
      <c r="D90" s="31">
        <v>20150112</v>
      </c>
      <c r="E90" s="31" t="s">
        <v>1</v>
      </c>
      <c r="F90" s="31">
        <v>1</v>
      </c>
      <c r="G90" s="31">
        <v>890001</v>
      </c>
      <c r="H90" s="31">
        <v>900000</v>
      </c>
      <c r="I90" s="31">
        <v>3025</v>
      </c>
      <c r="J90" s="31" t="s">
        <v>2</v>
      </c>
      <c r="K90" s="31">
        <v>0</v>
      </c>
      <c r="L90" s="31" t="s">
        <v>3</v>
      </c>
      <c r="M90" s="31" t="s">
        <v>3</v>
      </c>
      <c r="N90" s="31" t="s">
        <v>3</v>
      </c>
      <c r="O90" s="31" t="s">
        <v>3</v>
      </c>
      <c r="P90" s="31">
        <v>-1</v>
      </c>
      <c r="Q90" s="31">
        <v>20150112</v>
      </c>
      <c r="R90" s="31" t="s">
        <v>1</v>
      </c>
      <c r="S90" s="31">
        <v>1</v>
      </c>
    </row>
    <row r="91" spans="2:19" x14ac:dyDescent="0.2">
      <c r="B91" s="31">
        <v>-1</v>
      </c>
      <c r="C91" s="31" t="s">
        <v>0</v>
      </c>
      <c r="D91" s="31">
        <v>20150112</v>
      </c>
      <c r="E91" s="31" t="s">
        <v>1</v>
      </c>
      <c r="F91" s="31">
        <v>1</v>
      </c>
      <c r="G91" s="31">
        <v>900001</v>
      </c>
      <c r="H91" s="31">
        <v>910000</v>
      </c>
      <c r="I91" s="31">
        <v>3045</v>
      </c>
      <c r="J91" s="31" t="s">
        <v>2</v>
      </c>
      <c r="K91" s="31">
        <v>0</v>
      </c>
      <c r="L91" s="31" t="s">
        <v>3</v>
      </c>
      <c r="M91" s="31" t="s">
        <v>3</v>
      </c>
      <c r="N91" s="31" t="s">
        <v>3</v>
      </c>
      <c r="O91" s="31" t="s">
        <v>3</v>
      </c>
      <c r="P91" s="31">
        <v>-1</v>
      </c>
      <c r="Q91" s="31">
        <v>20150112</v>
      </c>
      <c r="R91" s="31" t="s">
        <v>1</v>
      </c>
      <c r="S91" s="31">
        <v>1</v>
      </c>
    </row>
    <row r="92" spans="2:19" x14ac:dyDescent="0.2">
      <c r="B92" s="31">
        <v>-1</v>
      </c>
      <c r="C92" s="31" t="s">
        <v>0</v>
      </c>
      <c r="D92" s="31">
        <v>20150112</v>
      </c>
      <c r="E92" s="31" t="s">
        <v>1</v>
      </c>
      <c r="F92" s="31">
        <v>1</v>
      </c>
      <c r="G92" s="31">
        <v>910001</v>
      </c>
      <c r="H92" s="31">
        <v>920000</v>
      </c>
      <c r="I92" s="31">
        <v>3065</v>
      </c>
      <c r="J92" s="31" t="s">
        <v>2</v>
      </c>
      <c r="K92" s="31">
        <v>0</v>
      </c>
      <c r="L92" s="31" t="s">
        <v>3</v>
      </c>
      <c r="M92" s="31" t="s">
        <v>3</v>
      </c>
      <c r="N92" s="31" t="s">
        <v>3</v>
      </c>
      <c r="O92" s="31" t="s">
        <v>3</v>
      </c>
      <c r="P92" s="31">
        <v>-1</v>
      </c>
      <c r="Q92" s="31">
        <v>20150112</v>
      </c>
      <c r="R92" s="31" t="s">
        <v>1</v>
      </c>
      <c r="S92" s="31">
        <v>1</v>
      </c>
    </row>
    <row r="93" spans="2:19" x14ac:dyDescent="0.2">
      <c r="B93" s="31">
        <v>-1</v>
      </c>
      <c r="C93" s="31" t="s">
        <v>0</v>
      </c>
      <c r="D93" s="31">
        <v>20150112</v>
      </c>
      <c r="E93" s="31" t="s">
        <v>1</v>
      </c>
      <c r="F93" s="31">
        <v>1</v>
      </c>
      <c r="G93" s="31">
        <v>920001</v>
      </c>
      <c r="H93" s="31">
        <v>930000</v>
      </c>
      <c r="I93" s="31">
        <v>3085</v>
      </c>
      <c r="J93" s="31" t="s">
        <v>2</v>
      </c>
      <c r="K93" s="31">
        <v>0</v>
      </c>
      <c r="L93" s="31" t="s">
        <v>3</v>
      </c>
      <c r="M93" s="31" t="s">
        <v>3</v>
      </c>
      <c r="N93" s="31" t="s">
        <v>3</v>
      </c>
      <c r="O93" s="31" t="s">
        <v>3</v>
      </c>
      <c r="P93" s="31">
        <v>-1</v>
      </c>
      <c r="Q93" s="31">
        <v>20150112</v>
      </c>
      <c r="R93" s="31" t="s">
        <v>1</v>
      </c>
      <c r="S93" s="31">
        <v>1</v>
      </c>
    </row>
    <row r="94" spans="2:19" x14ac:dyDescent="0.2">
      <c r="B94" s="31">
        <v>-1</v>
      </c>
      <c r="C94" s="31" t="s">
        <v>0</v>
      </c>
      <c r="D94" s="31">
        <v>20150112</v>
      </c>
      <c r="E94" s="31" t="s">
        <v>1</v>
      </c>
      <c r="F94" s="31">
        <v>1</v>
      </c>
      <c r="G94" s="31">
        <v>930001</v>
      </c>
      <c r="H94" s="31">
        <v>940000</v>
      </c>
      <c r="I94" s="31">
        <v>3105</v>
      </c>
      <c r="J94" s="31" t="s">
        <v>2</v>
      </c>
      <c r="K94" s="31">
        <v>0</v>
      </c>
      <c r="L94" s="31" t="s">
        <v>3</v>
      </c>
      <c r="M94" s="31" t="s">
        <v>3</v>
      </c>
      <c r="N94" s="31" t="s">
        <v>3</v>
      </c>
      <c r="O94" s="31" t="s">
        <v>3</v>
      </c>
      <c r="P94" s="31">
        <v>-1</v>
      </c>
      <c r="Q94" s="31">
        <v>20150112</v>
      </c>
      <c r="R94" s="31" t="s">
        <v>1</v>
      </c>
      <c r="S94" s="31">
        <v>1</v>
      </c>
    </row>
    <row r="95" spans="2:19" x14ac:dyDescent="0.2">
      <c r="B95" s="31">
        <v>-1</v>
      </c>
      <c r="C95" s="31" t="s">
        <v>0</v>
      </c>
      <c r="D95" s="31">
        <v>20150112</v>
      </c>
      <c r="E95" s="31" t="s">
        <v>1</v>
      </c>
      <c r="F95" s="31">
        <v>1</v>
      </c>
      <c r="G95" s="31">
        <v>940001</v>
      </c>
      <c r="H95" s="31">
        <v>950000</v>
      </c>
      <c r="I95" s="31">
        <v>3125</v>
      </c>
      <c r="J95" s="31" t="s">
        <v>2</v>
      </c>
      <c r="K95" s="31">
        <v>0</v>
      </c>
      <c r="L95" s="31" t="s">
        <v>3</v>
      </c>
      <c r="M95" s="31" t="s">
        <v>3</v>
      </c>
      <c r="N95" s="31" t="s">
        <v>3</v>
      </c>
      <c r="O95" s="31" t="s">
        <v>3</v>
      </c>
      <c r="P95" s="31">
        <v>-1</v>
      </c>
      <c r="Q95" s="31">
        <v>20150112</v>
      </c>
      <c r="R95" s="31" t="s">
        <v>1</v>
      </c>
      <c r="S95" s="31">
        <v>1</v>
      </c>
    </row>
    <row r="96" spans="2:19" x14ac:dyDescent="0.2">
      <c r="B96" s="31">
        <v>-1</v>
      </c>
      <c r="C96" s="31" t="s">
        <v>0</v>
      </c>
      <c r="D96" s="31">
        <v>20150112</v>
      </c>
      <c r="E96" s="31" t="s">
        <v>1</v>
      </c>
      <c r="F96" s="31">
        <v>1</v>
      </c>
      <c r="G96" s="31">
        <v>950001</v>
      </c>
      <c r="H96" s="31">
        <v>960000</v>
      </c>
      <c r="I96" s="31">
        <v>3145</v>
      </c>
      <c r="J96" s="31" t="s">
        <v>2</v>
      </c>
      <c r="K96" s="31">
        <v>0</v>
      </c>
      <c r="L96" s="31" t="s">
        <v>3</v>
      </c>
      <c r="M96" s="31" t="s">
        <v>3</v>
      </c>
      <c r="N96" s="31" t="s">
        <v>3</v>
      </c>
      <c r="O96" s="31" t="s">
        <v>3</v>
      </c>
      <c r="P96" s="31">
        <v>-1</v>
      </c>
      <c r="Q96" s="31">
        <v>20150112</v>
      </c>
      <c r="R96" s="31" t="s">
        <v>1</v>
      </c>
      <c r="S96" s="31">
        <v>1</v>
      </c>
    </row>
    <row r="97" spans="2:19" x14ac:dyDescent="0.2">
      <c r="B97" s="31">
        <v>-1</v>
      </c>
      <c r="C97" s="31" t="s">
        <v>0</v>
      </c>
      <c r="D97" s="31">
        <v>20150112</v>
      </c>
      <c r="E97" s="31" t="s">
        <v>1</v>
      </c>
      <c r="F97" s="31">
        <v>1</v>
      </c>
      <c r="G97" s="31">
        <v>960001</v>
      </c>
      <c r="H97" s="31">
        <v>970000</v>
      </c>
      <c r="I97" s="31">
        <v>3165</v>
      </c>
      <c r="J97" s="31" t="s">
        <v>2</v>
      </c>
      <c r="K97" s="31">
        <v>0</v>
      </c>
      <c r="L97" s="31" t="s">
        <v>3</v>
      </c>
      <c r="M97" s="31" t="s">
        <v>3</v>
      </c>
      <c r="N97" s="31" t="s">
        <v>3</v>
      </c>
      <c r="O97" s="31" t="s">
        <v>3</v>
      </c>
      <c r="P97" s="31">
        <v>-1</v>
      </c>
      <c r="Q97" s="31">
        <v>20150112</v>
      </c>
      <c r="R97" s="31" t="s">
        <v>1</v>
      </c>
      <c r="S97" s="31">
        <v>1</v>
      </c>
    </row>
    <row r="98" spans="2:19" x14ac:dyDescent="0.2">
      <c r="B98" s="31">
        <v>-1</v>
      </c>
      <c r="C98" s="31" t="s">
        <v>0</v>
      </c>
      <c r="D98" s="31">
        <v>20150112</v>
      </c>
      <c r="E98" s="31" t="s">
        <v>1</v>
      </c>
      <c r="F98" s="31">
        <v>1</v>
      </c>
      <c r="G98" s="31">
        <v>970001</v>
      </c>
      <c r="H98" s="31">
        <v>980000</v>
      </c>
      <c r="I98" s="31">
        <v>3185</v>
      </c>
      <c r="J98" s="31" t="s">
        <v>2</v>
      </c>
      <c r="K98" s="31">
        <v>0</v>
      </c>
      <c r="L98" s="31" t="s">
        <v>3</v>
      </c>
      <c r="M98" s="31" t="s">
        <v>3</v>
      </c>
      <c r="N98" s="31" t="s">
        <v>3</v>
      </c>
      <c r="O98" s="31" t="s">
        <v>3</v>
      </c>
      <c r="P98" s="31">
        <v>-1</v>
      </c>
      <c r="Q98" s="31">
        <v>20150112</v>
      </c>
      <c r="R98" s="31" t="s">
        <v>1</v>
      </c>
      <c r="S98" s="31">
        <v>1</v>
      </c>
    </row>
    <row r="99" spans="2:19" x14ac:dyDescent="0.2">
      <c r="B99" s="31">
        <v>-1</v>
      </c>
      <c r="C99" s="31" t="s">
        <v>0</v>
      </c>
      <c r="D99" s="31">
        <v>20150112</v>
      </c>
      <c r="E99" s="31" t="s">
        <v>1</v>
      </c>
      <c r="F99" s="31">
        <v>1</v>
      </c>
      <c r="G99" s="31">
        <v>980001</v>
      </c>
      <c r="H99" s="31">
        <v>990000</v>
      </c>
      <c r="I99" s="31">
        <v>3205</v>
      </c>
      <c r="J99" s="31" t="s">
        <v>2</v>
      </c>
      <c r="K99" s="31">
        <v>0</v>
      </c>
      <c r="L99" s="31" t="s">
        <v>3</v>
      </c>
      <c r="M99" s="31" t="s">
        <v>3</v>
      </c>
      <c r="N99" s="31" t="s">
        <v>3</v>
      </c>
      <c r="O99" s="31" t="s">
        <v>3</v>
      </c>
      <c r="P99" s="31">
        <v>-1</v>
      </c>
      <c r="Q99" s="31">
        <v>20150112</v>
      </c>
      <c r="R99" s="31" t="s">
        <v>1</v>
      </c>
      <c r="S99" s="31">
        <v>1</v>
      </c>
    </row>
    <row r="100" spans="2:19" x14ac:dyDescent="0.2">
      <c r="B100" s="31">
        <v>-1</v>
      </c>
      <c r="C100" s="31" t="s">
        <v>0</v>
      </c>
      <c r="D100" s="31">
        <v>20150112</v>
      </c>
      <c r="E100" s="31" t="s">
        <v>1</v>
      </c>
      <c r="F100" s="31">
        <v>1</v>
      </c>
      <c r="G100" s="31">
        <v>990001</v>
      </c>
      <c r="H100" s="31">
        <v>1000000</v>
      </c>
      <c r="I100" s="31">
        <v>3225</v>
      </c>
      <c r="J100" s="31" t="s">
        <v>2</v>
      </c>
      <c r="K100" s="31">
        <v>0</v>
      </c>
      <c r="L100" s="31" t="s">
        <v>3</v>
      </c>
      <c r="M100" s="31" t="s">
        <v>3</v>
      </c>
      <c r="N100" s="31" t="s">
        <v>3</v>
      </c>
      <c r="O100" s="31" t="s">
        <v>3</v>
      </c>
      <c r="P100" s="31">
        <v>-1</v>
      </c>
      <c r="Q100" s="31">
        <v>20150112</v>
      </c>
      <c r="R100" s="31" t="s">
        <v>1</v>
      </c>
      <c r="S100" s="31">
        <v>1</v>
      </c>
    </row>
    <row r="101" spans="2:19" ht="38.25" x14ac:dyDescent="0.2">
      <c r="B101" s="31">
        <v>-1</v>
      </c>
      <c r="C101" s="31" t="s">
        <v>0</v>
      </c>
      <c r="D101" s="31">
        <v>20150112</v>
      </c>
      <c r="E101" s="31" t="s">
        <v>1</v>
      </c>
      <c r="F101" s="31">
        <v>1</v>
      </c>
      <c r="G101" s="31">
        <v>1000001</v>
      </c>
      <c r="H101" s="31">
        <v>999999999</v>
      </c>
      <c r="I101" s="31">
        <v>2</v>
      </c>
      <c r="J101" s="31" t="s">
        <v>4</v>
      </c>
      <c r="K101" s="31">
        <v>3225</v>
      </c>
      <c r="L101" s="31" t="s">
        <v>3</v>
      </c>
      <c r="M101" s="31" t="s">
        <v>3</v>
      </c>
      <c r="N101" s="31" t="s">
        <v>3</v>
      </c>
      <c r="O101" s="31" t="s">
        <v>3</v>
      </c>
      <c r="P101" s="31">
        <v>-1</v>
      </c>
      <c r="Q101" s="31">
        <v>20150112</v>
      </c>
      <c r="R101" s="31" t="s">
        <v>1</v>
      </c>
      <c r="S101" s="31">
        <v>1</v>
      </c>
    </row>
    <row r="102" spans="2:19" ht="13.5" customHeight="1" x14ac:dyDescent="0.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56"/>
  <sheetViews>
    <sheetView workbookViewId="0">
      <selection activeCell="I50" sqref="I50"/>
    </sheetView>
  </sheetViews>
  <sheetFormatPr defaultRowHeight="12.75" x14ac:dyDescent="0.2"/>
  <sheetData>
    <row r="1" spans="2:13" x14ac:dyDescent="0.2">
      <c r="F1">
        <v>0</v>
      </c>
      <c r="G1">
        <v>0</v>
      </c>
    </row>
    <row r="2" spans="2:13" x14ac:dyDescent="0.2">
      <c r="B2" s="31">
        <v>-1</v>
      </c>
      <c r="C2" s="31" t="s">
        <v>0</v>
      </c>
      <c r="D2" s="31">
        <v>20140515</v>
      </c>
      <c r="E2" s="31" t="s">
        <v>1</v>
      </c>
      <c r="F2" s="31">
        <v>0</v>
      </c>
      <c r="G2" s="31">
        <v>200000</v>
      </c>
      <c r="H2" s="31">
        <v>1075</v>
      </c>
      <c r="I2" s="31" t="s">
        <v>2</v>
      </c>
      <c r="J2" s="31">
        <v>0</v>
      </c>
      <c r="K2" s="31">
        <v>-1</v>
      </c>
      <c r="L2" s="31" t="s">
        <v>1</v>
      </c>
      <c r="M2" s="31">
        <v>20140515</v>
      </c>
    </row>
    <row r="3" spans="2:13" x14ac:dyDescent="0.2">
      <c r="B3" s="31">
        <v>-1</v>
      </c>
      <c r="C3" s="31" t="s">
        <v>0</v>
      </c>
      <c r="D3" s="31">
        <v>20140515</v>
      </c>
      <c r="E3" s="31" t="s">
        <v>1</v>
      </c>
      <c r="F3" s="31">
        <v>200001</v>
      </c>
      <c r="G3" s="31">
        <v>250000</v>
      </c>
      <c r="H3" s="31">
        <v>1125</v>
      </c>
      <c r="I3" s="31" t="s">
        <v>2</v>
      </c>
      <c r="J3" s="31">
        <v>0</v>
      </c>
      <c r="K3" s="31">
        <v>-1</v>
      </c>
      <c r="L3" s="31" t="s">
        <v>1</v>
      </c>
      <c r="M3" s="31">
        <v>20140515</v>
      </c>
    </row>
    <row r="4" spans="2:13" x14ac:dyDescent="0.2">
      <c r="B4" s="31">
        <v>-1</v>
      </c>
      <c r="C4" s="31" t="s">
        <v>0</v>
      </c>
      <c r="D4" s="31">
        <v>20150201</v>
      </c>
      <c r="E4" s="31" t="s">
        <v>1</v>
      </c>
      <c r="F4" s="31">
        <v>0</v>
      </c>
      <c r="G4" s="31">
        <v>200000</v>
      </c>
      <c r="H4" s="31">
        <v>1150</v>
      </c>
      <c r="I4" s="31" t="s">
        <v>2</v>
      </c>
      <c r="J4" s="31">
        <v>0</v>
      </c>
      <c r="K4" s="31">
        <v>-1</v>
      </c>
      <c r="L4" s="31" t="s">
        <v>1</v>
      </c>
      <c r="M4" s="31">
        <v>20150201</v>
      </c>
    </row>
    <row r="5" spans="2:13" x14ac:dyDescent="0.2">
      <c r="B5" s="31">
        <v>-1</v>
      </c>
      <c r="C5" s="31" t="s">
        <v>0</v>
      </c>
      <c r="D5" s="31">
        <v>20150201</v>
      </c>
      <c r="E5" s="31" t="s">
        <v>1</v>
      </c>
      <c r="F5" s="31">
        <v>200001</v>
      </c>
      <c r="G5" s="31">
        <v>250000</v>
      </c>
      <c r="H5" s="31">
        <v>1200</v>
      </c>
      <c r="I5" s="31" t="s">
        <v>2</v>
      </c>
      <c r="J5" s="31">
        <v>0</v>
      </c>
      <c r="K5" s="31">
        <v>-1</v>
      </c>
      <c r="L5" s="31" t="s">
        <v>1</v>
      </c>
      <c r="M5" s="31">
        <v>20150201</v>
      </c>
    </row>
    <row r="6" spans="2:13" x14ac:dyDescent="0.2">
      <c r="B6" s="31">
        <v>-1</v>
      </c>
      <c r="C6" s="31" t="s">
        <v>0</v>
      </c>
      <c r="D6" s="31">
        <v>20150201</v>
      </c>
      <c r="E6" s="31" t="s">
        <v>1</v>
      </c>
      <c r="F6" s="31">
        <v>250001</v>
      </c>
      <c r="G6" s="31">
        <v>300000</v>
      </c>
      <c r="H6" s="31">
        <v>1250</v>
      </c>
      <c r="I6" s="31" t="s">
        <v>2</v>
      </c>
      <c r="J6" s="31">
        <v>0</v>
      </c>
      <c r="K6" s="31">
        <v>-1</v>
      </c>
      <c r="L6" s="31" t="s">
        <v>1</v>
      </c>
      <c r="M6" s="31">
        <v>20150201</v>
      </c>
    </row>
    <row r="7" spans="2:13" x14ac:dyDescent="0.2">
      <c r="B7" s="31">
        <v>-1</v>
      </c>
      <c r="C7" s="31" t="s">
        <v>0</v>
      </c>
      <c r="D7" s="31">
        <v>20150201</v>
      </c>
      <c r="E7" s="31" t="s">
        <v>1</v>
      </c>
      <c r="F7" s="31">
        <v>300001</v>
      </c>
      <c r="G7" s="31">
        <v>400000</v>
      </c>
      <c r="H7" s="31">
        <v>1300</v>
      </c>
      <c r="I7" s="31" t="s">
        <v>2</v>
      </c>
      <c r="J7" s="31">
        <v>0</v>
      </c>
      <c r="K7" s="31">
        <v>-1</v>
      </c>
      <c r="L7" s="31" t="s">
        <v>1</v>
      </c>
      <c r="M7" s="31">
        <v>20150201</v>
      </c>
    </row>
    <row r="8" spans="2:13" x14ac:dyDescent="0.2">
      <c r="B8" s="31">
        <v>-1</v>
      </c>
      <c r="C8" s="31" t="s">
        <v>0</v>
      </c>
      <c r="D8" s="31">
        <v>20150201</v>
      </c>
      <c r="E8" s="31" t="s">
        <v>1</v>
      </c>
      <c r="F8" s="31">
        <v>400001</v>
      </c>
      <c r="G8" s="31">
        <v>500000</v>
      </c>
      <c r="H8" s="31">
        <v>1350</v>
      </c>
      <c r="I8" s="31" t="s">
        <v>2</v>
      </c>
      <c r="J8" s="31">
        <v>0</v>
      </c>
      <c r="K8" s="31">
        <v>-1</v>
      </c>
      <c r="L8" s="31" t="s">
        <v>1</v>
      </c>
      <c r="M8" s="31">
        <v>20150201</v>
      </c>
    </row>
    <row r="9" spans="2:13" x14ac:dyDescent="0.2">
      <c r="B9" s="31">
        <v>-1</v>
      </c>
      <c r="C9" s="31" t="s">
        <v>0</v>
      </c>
      <c r="D9" s="31">
        <v>20150201</v>
      </c>
      <c r="E9" s="31" t="s">
        <v>1</v>
      </c>
      <c r="F9" s="31">
        <v>500001</v>
      </c>
      <c r="G9" s="31">
        <v>550000</v>
      </c>
      <c r="H9" s="31">
        <v>1400</v>
      </c>
      <c r="I9" s="31" t="s">
        <v>2</v>
      </c>
      <c r="J9" s="31">
        <v>0</v>
      </c>
      <c r="K9" s="31">
        <v>-1</v>
      </c>
      <c r="L9" s="31" t="s">
        <v>1</v>
      </c>
      <c r="M9" s="31">
        <v>20150201</v>
      </c>
    </row>
    <row r="10" spans="2:13" x14ac:dyDescent="0.2">
      <c r="B10" s="31">
        <v>-1</v>
      </c>
      <c r="C10" s="31" t="s">
        <v>0</v>
      </c>
      <c r="D10" s="31">
        <v>20150201</v>
      </c>
      <c r="E10" s="31" t="s">
        <v>1</v>
      </c>
      <c r="F10" s="31">
        <v>550001</v>
      </c>
      <c r="G10" s="31">
        <v>600000</v>
      </c>
      <c r="H10" s="31">
        <v>1450</v>
      </c>
      <c r="I10" s="31" t="s">
        <v>2</v>
      </c>
      <c r="J10" s="31">
        <v>0</v>
      </c>
      <c r="K10" s="31">
        <v>-1</v>
      </c>
      <c r="L10" s="31" t="s">
        <v>1</v>
      </c>
      <c r="M10" s="31">
        <v>20150201</v>
      </c>
    </row>
    <row r="11" spans="2:13" x14ac:dyDescent="0.2">
      <c r="B11" s="31">
        <v>-1</v>
      </c>
      <c r="C11" s="31" t="s">
        <v>0</v>
      </c>
      <c r="D11" s="31">
        <v>20150201</v>
      </c>
      <c r="E11" s="31" t="s">
        <v>1</v>
      </c>
      <c r="F11" s="31">
        <v>600001</v>
      </c>
      <c r="G11" s="31">
        <v>650000</v>
      </c>
      <c r="H11" s="31">
        <v>1500</v>
      </c>
      <c r="I11" s="31" t="s">
        <v>2</v>
      </c>
      <c r="J11" s="31">
        <v>0</v>
      </c>
      <c r="K11" s="31">
        <v>-1</v>
      </c>
      <c r="L11" s="31" t="s">
        <v>1</v>
      </c>
      <c r="M11" s="31">
        <v>20150201</v>
      </c>
    </row>
    <row r="12" spans="2:13" x14ac:dyDescent="0.2">
      <c r="B12" s="31">
        <v>-1</v>
      </c>
      <c r="C12" s="31" t="s">
        <v>0</v>
      </c>
      <c r="D12" s="31">
        <v>20150201</v>
      </c>
      <c r="E12" s="31" t="s">
        <v>1</v>
      </c>
      <c r="F12" s="31">
        <v>650001</v>
      </c>
      <c r="G12" s="31">
        <v>700000</v>
      </c>
      <c r="H12" s="31">
        <v>1550</v>
      </c>
      <c r="I12" s="31" t="s">
        <v>2</v>
      </c>
      <c r="J12" s="31">
        <v>0</v>
      </c>
      <c r="K12" s="31">
        <v>-1</v>
      </c>
      <c r="L12" s="31" t="s">
        <v>1</v>
      </c>
      <c r="M12" s="31">
        <v>20150201</v>
      </c>
    </row>
    <row r="13" spans="2:13" x14ac:dyDescent="0.2">
      <c r="B13" s="31">
        <v>-1</v>
      </c>
      <c r="C13" s="31" t="s">
        <v>0</v>
      </c>
      <c r="D13" s="31">
        <v>20150201</v>
      </c>
      <c r="E13" s="31" t="s">
        <v>1</v>
      </c>
      <c r="F13" s="31">
        <v>700001</v>
      </c>
      <c r="G13" s="31">
        <v>750000</v>
      </c>
      <c r="H13" s="31">
        <v>1600</v>
      </c>
      <c r="I13" s="31" t="s">
        <v>2</v>
      </c>
      <c r="J13" s="31">
        <v>0</v>
      </c>
      <c r="K13" s="31">
        <v>-1</v>
      </c>
      <c r="L13" s="31" t="s">
        <v>1</v>
      </c>
      <c r="M13" s="31">
        <v>20150201</v>
      </c>
    </row>
    <row r="14" spans="2:13" x14ac:dyDescent="0.2">
      <c r="B14" s="31">
        <v>-1</v>
      </c>
      <c r="C14" s="31" t="s">
        <v>0</v>
      </c>
      <c r="D14" s="31">
        <v>20150201</v>
      </c>
      <c r="E14" s="31" t="s">
        <v>1</v>
      </c>
      <c r="F14" s="31">
        <v>750001</v>
      </c>
      <c r="G14" s="31">
        <v>800000</v>
      </c>
      <c r="H14" s="31">
        <v>1650</v>
      </c>
      <c r="I14" s="31" t="s">
        <v>2</v>
      </c>
      <c r="J14" s="31">
        <v>0</v>
      </c>
      <c r="K14" s="31">
        <v>-1</v>
      </c>
      <c r="L14" s="31" t="s">
        <v>1</v>
      </c>
      <c r="M14" s="31">
        <v>20150201</v>
      </c>
    </row>
    <row r="15" spans="2:13" x14ac:dyDescent="0.2">
      <c r="B15" s="31">
        <v>-1</v>
      </c>
      <c r="C15" s="31" t="s">
        <v>0</v>
      </c>
      <c r="D15" s="31">
        <v>20150201</v>
      </c>
      <c r="E15" s="31" t="s">
        <v>1</v>
      </c>
      <c r="F15" s="31">
        <v>800001</v>
      </c>
      <c r="G15" s="31">
        <v>850000</v>
      </c>
      <c r="H15" s="31">
        <v>1700</v>
      </c>
      <c r="I15" s="31" t="s">
        <v>2</v>
      </c>
      <c r="J15" s="31">
        <v>0</v>
      </c>
      <c r="K15" s="31">
        <v>-1</v>
      </c>
      <c r="L15" s="31" t="s">
        <v>1</v>
      </c>
      <c r="M15" s="31">
        <v>20150201</v>
      </c>
    </row>
    <row r="16" spans="2:13" x14ac:dyDescent="0.2">
      <c r="B16" s="31">
        <v>-1</v>
      </c>
      <c r="C16" s="31" t="s">
        <v>0</v>
      </c>
      <c r="D16" s="31">
        <v>20150201</v>
      </c>
      <c r="E16" s="31" t="s">
        <v>1</v>
      </c>
      <c r="F16" s="31">
        <v>850001</v>
      </c>
      <c r="G16" s="31">
        <v>900000</v>
      </c>
      <c r="H16" s="31">
        <v>1750</v>
      </c>
      <c r="I16" s="31" t="s">
        <v>2</v>
      </c>
      <c r="J16" s="31">
        <v>0</v>
      </c>
      <c r="K16" s="31">
        <v>-1</v>
      </c>
      <c r="L16" s="31" t="s">
        <v>1</v>
      </c>
      <c r="M16" s="31">
        <v>20150201</v>
      </c>
    </row>
    <row r="17" spans="2:13" x14ac:dyDescent="0.2">
      <c r="B17" s="31">
        <v>-1</v>
      </c>
      <c r="C17" s="31" t="s">
        <v>0</v>
      </c>
      <c r="D17" s="31">
        <v>20150201</v>
      </c>
      <c r="E17" s="31" t="s">
        <v>1</v>
      </c>
      <c r="F17" s="31">
        <v>900001</v>
      </c>
      <c r="G17" s="31">
        <v>950000</v>
      </c>
      <c r="H17" s="31">
        <v>1800</v>
      </c>
      <c r="I17" s="31" t="s">
        <v>2</v>
      </c>
      <c r="J17" s="31">
        <v>0</v>
      </c>
      <c r="K17" s="31">
        <v>-1</v>
      </c>
      <c r="L17" s="31" t="s">
        <v>1</v>
      </c>
      <c r="M17" s="31">
        <v>20150201</v>
      </c>
    </row>
    <row r="18" spans="2:13" x14ac:dyDescent="0.2">
      <c r="B18" s="31">
        <v>-1</v>
      </c>
      <c r="C18" s="31" t="s">
        <v>0</v>
      </c>
      <c r="D18" s="31">
        <v>20150201</v>
      </c>
      <c r="E18" s="31" t="s">
        <v>1</v>
      </c>
      <c r="F18" s="31">
        <v>950001</v>
      </c>
      <c r="G18" s="31">
        <v>1000000</v>
      </c>
      <c r="H18" s="31">
        <v>1850</v>
      </c>
      <c r="I18" s="31" t="s">
        <v>2</v>
      </c>
      <c r="J18" s="31">
        <v>0</v>
      </c>
      <c r="K18" s="31">
        <v>-1</v>
      </c>
      <c r="L18" s="31" t="s">
        <v>1</v>
      </c>
      <c r="M18" s="31">
        <v>20150201</v>
      </c>
    </row>
    <row r="19" spans="2:13" x14ac:dyDescent="0.2">
      <c r="B19" s="31">
        <v>-1</v>
      </c>
      <c r="C19" s="31" t="s">
        <v>0</v>
      </c>
      <c r="D19" s="31">
        <v>20150201</v>
      </c>
      <c r="E19" s="31" t="s">
        <v>1</v>
      </c>
      <c r="F19" s="31">
        <v>1000001</v>
      </c>
      <c r="G19" s="31">
        <v>1050000</v>
      </c>
      <c r="H19" s="31">
        <v>1900</v>
      </c>
      <c r="I19" s="31" t="s">
        <v>2</v>
      </c>
      <c r="J19" s="31">
        <v>0</v>
      </c>
      <c r="K19" s="31">
        <v>-1</v>
      </c>
      <c r="L19" s="31" t="s">
        <v>1</v>
      </c>
      <c r="M19" s="31">
        <v>20150201</v>
      </c>
    </row>
    <row r="20" spans="2:13" x14ac:dyDescent="0.2">
      <c r="B20" s="31">
        <v>-1</v>
      </c>
      <c r="C20" s="31" t="s">
        <v>0</v>
      </c>
      <c r="D20" s="31">
        <v>20150201</v>
      </c>
      <c r="E20" s="31" t="s">
        <v>1</v>
      </c>
      <c r="F20" s="31">
        <v>1050001</v>
      </c>
      <c r="G20" s="31">
        <v>1100000</v>
      </c>
      <c r="H20" s="31">
        <v>1950</v>
      </c>
      <c r="I20" s="31" t="s">
        <v>2</v>
      </c>
      <c r="J20" s="31">
        <v>0</v>
      </c>
      <c r="K20" s="31">
        <v>-1</v>
      </c>
      <c r="L20" s="31" t="s">
        <v>1</v>
      </c>
      <c r="M20" s="31">
        <v>20150201</v>
      </c>
    </row>
    <row r="21" spans="2:13" x14ac:dyDescent="0.2">
      <c r="B21" s="31">
        <v>-1</v>
      </c>
      <c r="C21" s="31" t="s">
        <v>0</v>
      </c>
      <c r="D21" s="31">
        <v>20150201</v>
      </c>
      <c r="E21" s="31" t="s">
        <v>1</v>
      </c>
      <c r="F21" s="31">
        <v>1100001</v>
      </c>
      <c r="G21" s="31">
        <v>1150000</v>
      </c>
      <c r="H21" s="31">
        <v>2000</v>
      </c>
      <c r="I21" s="31" t="s">
        <v>2</v>
      </c>
      <c r="J21" s="31">
        <v>0</v>
      </c>
      <c r="K21" s="31">
        <v>-1</v>
      </c>
      <c r="L21" s="31" t="s">
        <v>1</v>
      </c>
      <c r="M21" s="31">
        <v>20150201</v>
      </c>
    </row>
    <row r="22" spans="2:13" x14ac:dyDescent="0.2">
      <c r="B22" s="31">
        <v>-1</v>
      </c>
      <c r="C22" s="31" t="s">
        <v>0</v>
      </c>
      <c r="D22" s="31">
        <v>20150201</v>
      </c>
      <c r="E22" s="31" t="s">
        <v>1</v>
      </c>
      <c r="F22" s="31">
        <v>1150001</v>
      </c>
      <c r="G22" s="31">
        <v>1200000</v>
      </c>
      <c r="H22" s="31">
        <v>2050</v>
      </c>
      <c r="I22" s="31" t="s">
        <v>2</v>
      </c>
      <c r="J22" s="31">
        <v>0</v>
      </c>
      <c r="K22" s="31">
        <v>-1</v>
      </c>
      <c r="L22" s="31" t="s">
        <v>1</v>
      </c>
      <c r="M22" s="31">
        <v>20150201</v>
      </c>
    </row>
    <row r="23" spans="2:13" x14ac:dyDescent="0.2">
      <c r="B23" s="31">
        <v>-1</v>
      </c>
      <c r="C23" s="31" t="s">
        <v>0</v>
      </c>
      <c r="D23" s="31">
        <v>20150201</v>
      </c>
      <c r="E23" s="31" t="s">
        <v>1</v>
      </c>
      <c r="F23" s="31">
        <v>1200001</v>
      </c>
      <c r="G23" s="31">
        <v>1250000</v>
      </c>
      <c r="H23" s="31">
        <v>2100</v>
      </c>
      <c r="I23" s="31" t="s">
        <v>2</v>
      </c>
      <c r="J23" s="31">
        <v>0</v>
      </c>
      <c r="K23" s="31">
        <v>-1</v>
      </c>
      <c r="L23" s="31" t="s">
        <v>1</v>
      </c>
      <c r="M23" s="31">
        <v>20150201</v>
      </c>
    </row>
    <row r="24" spans="2:13" x14ac:dyDescent="0.2">
      <c r="B24" s="31">
        <v>-1</v>
      </c>
      <c r="C24" s="31" t="s">
        <v>5</v>
      </c>
      <c r="D24" s="31">
        <v>20150201</v>
      </c>
      <c r="E24" s="31" t="s">
        <v>1</v>
      </c>
      <c r="F24" s="31">
        <v>1250001</v>
      </c>
      <c r="G24" s="31">
        <v>1300000</v>
      </c>
      <c r="H24" s="31">
        <v>2150</v>
      </c>
      <c r="I24" s="31" t="s">
        <v>2</v>
      </c>
      <c r="J24" s="31">
        <v>0</v>
      </c>
      <c r="K24" s="31">
        <v>-1</v>
      </c>
      <c r="L24" s="31" t="s">
        <v>1</v>
      </c>
      <c r="M24" s="31">
        <v>20150201</v>
      </c>
    </row>
    <row r="25" spans="2:13" x14ac:dyDescent="0.2">
      <c r="B25" s="31">
        <v>-1</v>
      </c>
      <c r="C25" s="31" t="s">
        <v>0</v>
      </c>
      <c r="D25" s="31">
        <v>20150201</v>
      </c>
      <c r="E25" s="31" t="s">
        <v>1</v>
      </c>
      <c r="F25" s="31">
        <v>1300001</v>
      </c>
      <c r="G25" s="31">
        <v>1350000</v>
      </c>
      <c r="H25" s="31">
        <v>2200</v>
      </c>
      <c r="I25" s="31" t="s">
        <v>2</v>
      </c>
      <c r="J25" s="31">
        <v>0</v>
      </c>
      <c r="K25" s="31">
        <v>-1</v>
      </c>
      <c r="L25" s="31" t="s">
        <v>1</v>
      </c>
      <c r="M25" s="31">
        <v>20150201</v>
      </c>
    </row>
    <row r="26" spans="2:13" x14ac:dyDescent="0.2">
      <c r="B26" s="31">
        <v>-1</v>
      </c>
      <c r="C26" s="31" t="s">
        <v>0</v>
      </c>
      <c r="D26" s="31">
        <v>20150201</v>
      </c>
      <c r="E26" s="31" t="s">
        <v>1</v>
      </c>
      <c r="F26" s="31">
        <v>1350001</v>
      </c>
      <c r="G26" s="31">
        <v>1400000</v>
      </c>
      <c r="H26" s="31">
        <v>2250</v>
      </c>
      <c r="I26" s="31" t="s">
        <v>2</v>
      </c>
      <c r="J26" s="31">
        <v>0</v>
      </c>
      <c r="K26" s="31">
        <v>-1</v>
      </c>
      <c r="L26" s="31" t="s">
        <v>1</v>
      </c>
      <c r="M26" s="31">
        <v>20150201</v>
      </c>
    </row>
    <row r="27" spans="2:13" x14ac:dyDescent="0.2">
      <c r="B27" s="31">
        <v>-1</v>
      </c>
      <c r="C27" s="31" t="s">
        <v>0</v>
      </c>
      <c r="D27" s="31">
        <v>20150201</v>
      </c>
      <c r="E27" s="31" t="s">
        <v>1</v>
      </c>
      <c r="F27" s="31">
        <v>1400001</v>
      </c>
      <c r="G27" s="31">
        <v>1450000</v>
      </c>
      <c r="H27" s="31">
        <v>2300</v>
      </c>
      <c r="I27" s="31" t="s">
        <v>2</v>
      </c>
      <c r="J27" s="31">
        <v>0</v>
      </c>
      <c r="K27" s="31">
        <v>-1</v>
      </c>
      <c r="L27" s="31" t="s">
        <v>1</v>
      </c>
      <c r="M27" s="31">
        <v>20150201</v>
      </c>
    </row>
    <row r="28" spans="2:13" x14ac:dyDescent="0.2">
      <c r="B28" s="31">
        <v>-1</v>
      </c>
      <c r="C28" s="31" t="s">
        <v>0</v>
      </c>
      <c r="D28" s="31">
        <v>20150201</v>
      </c>
      <c r="E28" s="31" t="s">
        <v>1</v>
      </c>
      <c r="F28" s="31">
        <v>1450001</v>
      </c>
      <c r="G28" s="31">
        <v>1500000</v>
      </c>
      <c r="H28" s="31">
        <v>2350</v>
      </c>
      <c r="I28" s="31" t="s">
        <v>2</v>
      </c>
      <c r="J28" s="31">
        <v>0</v>
      </c>
      <c r="K28" s="31">
        <v>-1</v>
      </c>
      <c r="L28" s="31" t="s">
        <v>1</v>
      </c>
      <c r="M28" s="31">
        <v>20150201</v>
      </c>
    </row>
    <row r="29" spans="2:13" x14ac:dyDescent="0.2">
      <c r="B29" s="31">
        <v>-1</v>
      </c>
      <c r="C29" s="31" t="s">
        <v>0</v>
      </c>
      <c r="D29" s="31">
        <v>20150201</v>
      </c>
      <c r="E29" s="31" t="s">
        <v>1</v>
      </c>
      <c r="F29" s="31">
        <v>1500001</v>
      </c>
      <c r="G29" s="31">
        <v>1550000</v>
      </c>
      <c r="H29" s="31">
        <v>2400</v>
      </c>
      <c r="I29" s="31" t="s">
        <v>2</v>
      </c>
      <c r="J29" s="31">
        <v>0</v>
      </c>
      <c r="K29" s="31">
        <v>-1</v>
      </c>
      <c r="L29" s="31" t="s">
        <v>1</v>
      </c>
      <c r="M29" s="31">
        <v>20150201</v>
      </c>
    </row>
    <row r="30" spans="2:13" x14ac:dyDescent="0.2">
      <c r="B30" s="31">
        <v>-1</v>
      </c>
      <c r="C30" s="31" t="s">
        <v>0</v>
      </c>
      <c r="D30" s="31">
        <v>20150201</v>
      </c>
      <c r="E30" s="31" t="s">
        <v>1</v>
      </c>
      <c r="F30" s="31">
        <v>1550001</v>
      </c>
      <c r="G30" s="31">
        <v>1600000</v>
      </c>
      <c r="H30" s="31">
        <v>2450</v>
      </c>
      <c r="I30" s="31" t="s">
        <v>2</v>
      </c>
      <c r="J30" s="31">
        <v>0</v>
      </c>
      <c r="K30" s="31">
        <v>-1</v>
      </c>
      <c r="L30" s="31" t="s">
        <v>1</v>
      </c>
      <c r="M30" s="31">
        <v>20150201</v>
      </c>
    </row>
    <row r="31" spans="2:13" x14ac:dyDescent="0.2">
      <c r="B31" s="31">
        <v>-1</v>
      </c>
      <c r="C31" s="31" t="s">
        <v>0</v>
      </c>
      <c r="D31" s="31">
        <v>20150201</v>
      </c>
      <c r="E31" s="31" t="s">
        <v>1</v>
      </c>
      <c r="F31" s="31">
        <v>1600001</v>
      </c>
      <c r="G31" s="31">
        <v>1650000</v>
      </c>
      <c r="H31" s="31">
        <v>2500</v>
      </c>
      <c r="I31" s="31" t="s">
        <v>2</v>
      </c>
      <c r="J31" s="31">
        <v>0</v>
      </c>
      <c r="K31" s="31">
        <v>-1</v>
      </c>
      <c r="L31" s="31" t="s">
        <v>1</v>
      </c>
      <c r="M31" s="31">
        <v>20150201</v>
      </c>
    </row>
    <row r="32" spans="2:13" x14ac:dyDescent="0.2">
      <c r="B32" s="31">
        <v>-1</v>
      </c>
      <c r="C32" s="31" t="s">
        <v>0</v>
      </c>
      <c r="D32" s="31">
        <v>20150201</v>
      </c>
      <c r="E32" s="31" t="s">
        <v>1</v>
      </c>
      <c r="F32" s="31">
        <v>1650001</v>
      </c>
      <c r="G32" s="31">
        <v>1700000</v>
      </c>
      <c r="H32" s="31">
        <v>2550</v>
      </c>
      <c r="I32" s="31" t="s">
        <v>2</v>
      </c>
      <c r="J32" s="31">
        <v>0</v>
      </c>
      <c r="K32" s="31">
        <v>-1</v>
      </c>
      <c r="L32" s="31" t="s">
        <v>1</v>
      </c>
      <c r="M32" s="31">
        <v>20150201</v>
      </c>
    </row>
    <row r="33" spans="2:13" x14ac:dyDescent="0.2">
      <c r="B33" s="31">
        <v>-1</v>
      </c>
      <c r="C33" s="31" t="s">
        <v>0</v>
      </c>
      <c r="D33" s="31">
        <v>20150201</v>
      </c>
      <c r="E33" s="31" t="s">
        <v>1</v>
      </c>
      <c r="F33" s="31">
        <v>1700001</v>
      </c>
      <c r="G33" s="31">
        <v>1750000</v>
      </c>
      <c r="H33" s="31">
        <v>2600</v>
      </c>
      <c r="I33" s="31" t="s">
        <v>2</v>
      </c>
      <c r="J33" s="31">
        <v>0</v>
      </c>
      <c r="K33" s="31">
        <v>-1</v>
      </c>
      <c r="L33" s="31" t="s">
        <v>1</v>
      </c>
      <c r="M33" s="31">
        <v>20150201</v>
      </c>
    </row>
    <row r="34" spans="2:13" x14ac:dyDescent="0.2">
      <c r="B34" s="31">
        <v>-1</v>
      </c>
      <c r="C34" s="31" t="s">
        <v>0</v>
      </c>
      <c r="D34" s="31">
        <v>20150201</v>
      </c>
      <c r="E34" s="31" t="s">
        <v>1</v>
      </c>
      <c r="F34" s="31">
        <v>1750001</v>
      </c>
      <c r="G34" s="31">
        <v>1800000</v>
      </c>
      <c r="H34" s="31">
        <v>2650</v>
      </c>
      <c r="I34" s="31" t="s">
        <v>2</v>
      </c>
      <c r="J34" s="31">
        <v>0</v>
      </c>
      <c r="K34" s="31">
        <v>-1</v>
      </c>
      <c r="L34" s="31" t="s">
        <v>1</v>
      </c>
      <c r="M34" s="31">
        <v>20150201</v>
      </c>
    </row>
    <row r="35" spans="2:13" x14ac:dyDescent="0.2">
      <c r="B35" s="31">
        <v>-1</v>
      </c>
      <c r="C35" s="31" t="s">
        <v>0</v>
      </c>
      <c r="D35" s="31">
        <v>20150201</v>
      </c>
      <c r="E35" s="31" t="s">
        <v>1</v>
      </c>
      <c r="F35" s="31">
        <v>1800001</v>
      </c>
      <c r="G35" s="31">
        <v>1850000</v>
      </c>
      <c r="H35" s="31">
        <v>2700</v>
      </c>
      <c r="I35" s="31" t="s">
        <v>2</v>
      </c>
      <c r="J35" s="31">
        <v>0</v>
      </c>
      <c r="K35" s="31">
        <v>-1</v>
      </c>
      <c r="L35" s="31" t="s">
        <v>1</v>
      </c>
      <c r="M35" s="31">
        <v>20150201</v>
      </c>
    </row>
    <row r="36" spans="2:13" x14ac:dyDescent="0.2">
      <c r="B36" s="31">
        <v>-1</v>
      </c>
      <c r="C36" s="31" t="s">
        <v>0</v>
      </c>
      <c r="D36" s="31">
        <v>20150201</v>
      </c>
      <c r="E36" s="31" t="s">
        <v>1</v>
      </c>
      <c r="F36" s="31">
        <v>1850001</v>
      </c>
      <c r="G36" s="31">
        <v>1900000</v>
      </c>
      <c r="H36" s="31">
        <v>2750</v>
      </c>
      <c r="I36" s="31" t="s">
        <v>2</v>
      </c>
      <c r="J36" s="31">
        <v>0</v>
      </c>
      <c r="K36" s="31">
        <v>-1</v>
      </c>
      <c r="L36" s="31" t="s">
        <v>1</v>
      </c>
      <c r="M36" s="31">
        <v>20150201</v>
      </c>
    </row>
    <row r="37" spans="2:13" x14ac:dyDescent="0.2">
      <c r="B37" s="31">
        <v>-1</v>
      </c>
      <c r="C37" s="31" t="s">
        <v>0</v>
      </c>
      <c r="D37" s="31">
        <v>20150201</v>
      </c>
      <c r="E37" s="31" t="s">
        <v>1</v>
      </c>
      <c r="F37" s="31">
        <v>1900001</v>
      </c>
      <c r="G37" s="31">
        <v>1950000</v>
      </c>
      <c r="H37" s="31">
        <v>2800</v>
      </c>
      <c r="I37" s="31" t="s">
        <v>2</v>
      </c>
      <c r="J37" s="31">
        <v>0</v>
      </c>
      <c r="K37" s="31">
        <v>-1</v>
      </c>
      <c r="L37" s="31" t="s">
        <v>1</v>
      </c>
      <c r="M37" s="31">
        <v>20150201</v>
      </c>
    </row>
    <row r="38" spans="2:13" x14ac:dyDescent="0.2">
      <c r="B38" s="31">
        <v>-1</v>
      </c>
      <c r="C38" s="31" t="s">
        <v>0</v>
      </c>
      <c r="D38" s="31">
        <v>20150201</v>
      </c>
      <c r="E38" s="31" t="s">
        <v>1</v>
      </c>
      <c r="F38" s="31">
        <v>1950001</v>
      </c>
      <c r="G38" s="31">
        <v>2000000</v>
      </c>
      <c r="H38" s="31">
        <v>2850</v>
      </c>
      <c r="I38" s="31" t="s">
        <v>2</v>
      </c>
      <c r="J38" s="31">
        <v>0</v>
      </c>
      <c r="K38" s="31">
        <v>-1</v>
      </c>
      <c r="L38" s="31" t="s">
        <v>1</v>
      </c>
      <c r="M38" s="31">
        <v>20150201</v>
      </c>
    </row>
    <row r="39" spans="2:13" x14ac:dyDescent="0.2">
      <c r="B39" s="31">
        <v>-1</v>
      </c>
      <c r="C39" s="31" t="s">
        <v>0</v>
      </c>
      <c r="D39" s="31">
        <v>20150201</v>
      </c>
      <c r="E39" s="31" t="s">
        <v>1</v>
      </c>
      <c r="F39" s="31">
        <v>2000001</v>
      </c>
      <c r="G39" s="31">
        <v>2050000</v>
      </c>
      <c r="H39" s="31">
        <v>2900</v>
      </c>
      <c r="I39" s="31" t="s">
        <v>2</v>
      </c>
      <c r="J39" s="31">
        <v>0</v>
      </c>
      <c r="K39" s="31">
        <v>-1</v>
      </c>
      <c r="L39" s="31" t="s">
        <v>1</v>
      </c>
      <c r="M39" s="31">
        <v>20150201</v>
      </c>
    </row>
    <row r="40" spans="2:13" x14ac:dyDescent="0.2">
      <c r="B40" s="31">
        <v>-1</v>
      </c>
      <c r="C40" s="31" t="s">
        <v>0</v>
      </c>
      <c r="D40" s="31">
        <v>20150201</v>
      </c>
      <c r="E40" s="31" t="s">
        <v>1</v>
      </c>
      <c r="F40" s="31">
        <v>2050001</v>
      </c>
      <c r="G40" s="31">
        <v>2100000</v>
      </c>
      <c r="H40" s="31">
        <v>2950</v>
      </c>
      <c r="I40" s="31" t="s">
        <v>2</v>
      </c>
      <c r="J40" s="31">
        <v>0</v>
      </c>
      <c r="K40" s="31">
        <v>-1</v>
      </c>
      <c r="L40" s="31" t="s">
        <v>1</v>
      </c>
      <c r="M40" s="31">
        <v>20150201</v>
      </c>
    </row>
    <row r="41" spans="2:13" x14ac:dyDescent="0.2">
      <c r="B41" s="31">
        <v>-1</v>
      </c>
      <c r="C41" s="31" t="s">
        <v>0</v>
      </c>
      <c r="D41" s="31">
        <v>20150201</v>
      </c>
      <c r="E41" s="31" t="s">
        <v>1</v>
      </c>
      <c r="F41" s="31">
        <v>2100001</v>
      </c>
      <c r="G41" s="31">
        <v>2150000</v>
      </c>
      <c r="H41" s="31">
        <v>3000</v>
      </c>
      <c r="I41" s="31" t="s">
        <v>2</v>
      </c>
      <c r="J41" s="31">
        <v>0</v>
      </c>
      <c r="K41" s="31">
        <v>-1</v>
      </c>
      <c r="L41" s="31" t="s">
        <v>1</v>
      </c>
      <c r="M41" s="31">
        <v>20150201</v>
      </c>
    </row>
    <row r="42" spans="2:13" x14ac:dyDescent="0.2">
      <c r="B42" s="31">
        <v>-1</v>
      </c>
      <c r="C42" s="31" t="s">
        <v>0</v>
      </c>
      <c r="D42" s="31">
        <v>20150201</v>
      </c>
      <c r="E42" s="31" t="s">
        <v>1</v>
      </c>
      <c r="F42" s="31">
        <v>2150001</v>
      </c>
      <c r="G42" s="31">
        <v>2200000</v>
      </c>
      <c r="H42" s="31">
        <v>3050</v>
      </c>
      <c r="I42" s="31" t="s">
        <v>2</v>
      </c>
      <c r="J42" s="31">
        <v>0</v>
      </c>
      <c r="K42" s="31">
        <v>-1</v>
      </c>
      <c r="L42" s="31" t="s">
        <v>1</v>
      </c>
      <c r="M42" s="31">
        <v>20150201</v>
      </c>
    </row>
    <row r="43" spans="2:13" x14ac:dyDescent="0.2">
      <c r="B43" s="31">
        <v>-1</v>
      </c>
      <c r="C43" s="31" t="s">
        <v>0</v>
      </c>
      <c r="D43" s="31">
        <v>20150201</v>
      </c>
      <c r="E43" s="31" t="s">
        <v>1</v>
      </c>
      <c r="F43" s="31">
        <v>2200001</v>
      </c>
      <c r="G43" s="31">
        <v>2250000</v>
      </c>
      <c r="H43" s="31">
        <v>3100</v>
      </c>
      <c r="I43" s="31" t="s">
        <v>2</v>
      </c>
      <c r="J43" s="31">
        <v>0</v>
      </c>
      <c r="K43" s="31">
        <v>-1</v>
      </c>
      <c r="L43" s="31" t="s">
        <v>1</v>
      </c>
      <c r="M43" s="31">
        <v>20150201</v>
      </c>
    </row>
    <row r="44" spans="2:13" x14ac:dyDescent="0.2">
      <c r="B44" s="31">
        <v>-1</v>
      </c>
      <c r="C44" s="31" t="s">
        <v>0</v>
      </c>
      <c r="D44" s="31">
        <v>20150201</v>
      </c>
      <c r="E44" s="31" t="s">
        <v>1</v>
      </c>
      <c r="F44" s="31">
        <v>2250001</v>
      </c>
      <c r="G44" s="31">
        <v>2300000</v>
      </c>
      <c r="H44" s="31">
        <v>3150</v>
      </c>
      <c r="I44" s="31" t="s">
        <v>2</v>
      </c>
      <c r="J44" s="31">
        <v>0</v>
      </c>
      <c r="K44" s="31">
        <v>-1</v>
      </c>
      <c r="L44" s="31" t="s">
        <v>1</v>
      </c>
      <c r="M44" s="31">
        <v>20150201</v>
      </c>
    </row>
    <row r="45" spans="2:13" x14ac:dyDescent="0.2">
      <c r="B45" s="31">
        <v>-1</v>
      </c>
      <c r="C45" s="31" t="s">
        <v>0</v>
      </c>
      <c r="D45" s="31">
        <v>20150201</v>
      </c>
      <c r="E45" s="31" t="s">
        <v>1</v>
      </c>
      <c r="F45" s="31">
        <v>2300001</v>
      </c>
      <c r="G45" s="31">
        <v>2350000</v>
      </c>
      <c r="H45" s="31">
        <v>3200</v>
      </c>
      <c r="I45" s="31" t="s">
        <v>2</v>
      </c>
      <c r="J45" s="31">
        <v>0</v>
      </c>
      <c r="K45" s="31">
        <v>-1</v>
      </c>
      <c r="L45" s="31" t="s">
        <v>1</v>
      </c>
      <c r="M45" s="31">
        <v>20150201</v>
      </c>
    </row>
    <row r="46" spans="2:13" x14ac:dyDescent="0.2">
      <c r="B46" s="31">
        <v>-1</v>
      </c>
      <c r="C46" s="31" t="s">
        <v>0</v>
      </c>
      <c r="D46" s="31">
        <v>20150201</v>
      </c>
      <c r="E46" s="31" t="s">
        <v>1</v>
      </c>
      <c r="F46" s="31">
        <v>2350001</v>
      </c>
      <c r="G46" s="31">
        <v>2400000</v>
      </c>
      <c r="H46" s="31">
        <v>3250</v>
      </c>
      <c r="I46" s="31" t="s">
        <v>2</v>
      </c>
      <c r="J46" s="31">
        <v>0</v>
      </c>
      <c r="K46" s="31">
        <v>-1</v>
      </c>
      <c r="L46" s="31" t="s">
        <v>1</v>
      </c>
      <c r="M46" s="31">
        <v>20150201</v>
      </c>
    </row>
    <row r="47" spans="2:13" x14ac:dyDescent="0.2">
      <c r="B47" s="31">
        <v>-1</v>
      </c>
      <c r="C47" s="31" t="s">
        <v>0</v>
      </c>
      <c r="D47" s="31">
        <v>20150201</v>
      </c>
      <c r="E47" s="31" t="s">
        <v>1</v>
      </c>
      <c r="F47" s="31">
        <v>2400001</v>
      </c>
      <c r="G47" s="31">
        <v>2450000</v>
      </c>
      <c r="H47" s="31">
        <v>3300</v>
      </c>
      <c r="I47" s="31" t="s">
        <v>2</v>
      </c>
      <c r="J47" s="31">
        <v>0</v>
      </c>
      <c r="K47" s="31">
        <v>-1</v>
      </c>
      <c r="L47" s="31" t="s">
        <v>1</v>
      </c>
      <c r="M47" s="31">
        <v>20150201</v>
      </c>
    </row>
    <row r="48" spans="2:13" x14ac:dyDescent="0.2">
      <c r="B48" s="31">
        <v>-1</v>
      </c>
      <c r="C48" s="31" t="s">
        <v>0</v>
      </c>
      <c r="D48" s="31">
        <v>20150201</v>
      </c>
      <c r="E48" s="31" t="s">
        <v>1</v>
      </c>
      <c r="F48" s="31">
        <v>2450001</v>
      </c>
      <c r="G48" s="31">
        <v>2500000</v>
      </c>
      <c r="H48" s="31">
        <v>3350</v>
      </c>
      <c r="I48" s="31" t="s">
        <v>2</v>
      </c>
      <c r="J48" s="31">
        <v>0</v>
      </c>
      <c r="K48" s="31">
        <v>-1</v>
      </c>
      <c r="L48" s="31" t="s">
        <v>1</v>
      </c>
      <c r="M48" s="31">
        <v>20150201</v>
      </c>
    </row>
    <row r="49" spans="2:13" x14ac:dyDescent="0.2">
      <c r="B49" s="31">
        <v>-1</v>
      </c>
      <c r="C49" s="31" t="s">
        <v>0</v>
      </c>
      <c r="D49" s="31">
        <v>20150201</v>
      </c>
      <c r="E49" s="31" t="s">
        <v>1</v>
      </c>
      <c r="F49" s="31">
        <v>2500001</v>
      </c>
      <c r="G49" s="31">
        <v>2550000</v>
      </c>
      <c r="H49" s="31">
        <v>3400</v>
      </c>
      <c r="I49" s="31" t="s">
        <v>2</v>
      </c>
      <c r="J49" s="31">
        <v>0</v>
      </c>
      <c r="K49" s="31">
        <v>-1</v>
      </c>
      <c r="L49" s="31" t="s">
        <v>1</v>
      </c>
      <c r="M49" s="31">
        <v>20150201</v>
      </c>
    </row>
    <row r="50" spans="2:13" x14ac:dyDescent="0.2">
      <c r="B50" s="31">
        <v>-1</v>
      </c>
      <c r="C50" s="31" t="s">
        <v>0</v>
      </c>
      <c r="D50" s="31">
        <v>20150201</v>
      </c>
      <c r="E50" s="31" t="s">
        <v>1</v>
      </c>
      <c r="F50" s="31">
        <v>2550001</v>
      </c>
      <c r="G50" s="31">
        <v>2600000</v>
      </c>
      <c r="H50" s="31">
        <v>3450</v>
      </c>
      <c r="I50" s="31" t="s">
        <v>2</v>
      </c>
      <c r="J50" s="31">
        <v>0</v>
      </c>
      <c r="K50" s="31">
        <v>-1</v>
      </c>
      <c r="L50" s="31" t="s">
        <v>1</v>
      </c>
      <c r="M50" s="31">
        <v>20150201</v>
      </c>
    </row>
    <row r="51" spans="2:13" x14ac:dyDescent="0.2">
      <c r="B51" s="31">
        <v>-1</v>
      </c>
      <c r="C51" s="31" t="s">
        <v>0</v>
      </c>
      <c r="D51" s="31">
        <v>20150201</v>
      </c>
      <c r="E51" s="31" t="s">
        <v>1</v>
      </c>
      <c r="F51" s="31">
        <v>2600001</v>
      </c>
      <c r="G51" s="31">
        <v>2650000</v>
      </c>
      <c r="H51" s="31">
        <v>3500</v>
      </c>
      <c r="I51" s="31" t="s">
        <v>2</v>
      </c>
      <c r="J51" s="31">
        <v>0</v>
      </c>
      <c r="K51" s="31">
        <v>-1</v>
      </c>
      <c r="L51" s="31" t="s">
        <v>1</v>
      </c>
      <c r="M51" s="31">
        <v>20150201</v>
      </c>
    </row>
    <row r="52" spans="2:13" x14ac:dyDescent="0.2">
      <c r="B52" s="31">
        <v>-1</v>
      </c>
      <c r="C52" s="31" t="s">
        <v>0</v>
      </c>
      <c r="D52" s="31">
        <v>20150201</v>
      </c>
      <c r="E52" s="31" t="s">
        <v>1</v>
      </c>
      <c r="F52" s="31">
        <v>2650001</v>
      </c>
      <c r="G52" s="31">
        <v>2700000</v>
      </c>
      <c r="H52" s="31">
        <v>3550</v>
      </c>
      <c r="I52" s="31" t="s">
        <v>2</v>
      </c>
      <c r="J52" s="31">
        <v>0</v>
      </c>
      <c r="K52" s="31">
        <v>-1</v>
      </c>
      <c r="L52" s="31" t="s">
        <v>1</v>
      </c>
      <c r="M52" s="31">
        <v>20150201</v>
      </c>
    </row>
    <row r="53" spans="2:13" x14ac:dyDescent="0.2">
      <c r="B53" s="31">
        <v>-1</v>
      </c>
      <c r="C53" s="31" t="s">
        <v>0</v>
      </c>
      <c r="D53" s="31">
        <v>20150201</v>
      </c>
      <c r="E53" s="31" t="s">
        <v>1</v>
      </c>
      <c r="F53" s="31">
        <v>2700001</v>
      </c>
      <c r="G53" s="31">
        <v>2750000</v>
      </c>
      <c r="H53" s="31">
        <v>3600</v>
      </c>
      <c r="I53" s="31" t="s">
        <v>2</v>
      </c>
      <c r="J53" s="31">
        <v>0</v>
      </c>
      <c r="K53" s="31">
        <v>-1</v>
      </c>
      <c r="L53" s="31" t="s">
        <v>1</v>
      </c>
      <c r="M53" s="31">
        <v>20150201</v>
      </c>
    </row>
    <row r="54" spans="2:13" x14ac:dyDescent="0.2">
      <c r="B54" s="31">
        <v>-1</v>
      </c>
      <c r="C54" s="31" t="s">
        <v>0</v>
      </c>
      <c r="D54" s="31">
        <v>20150201</v>
      </c>
      <c r="E54" s="31" t="s">
        <v>1</v>
      </c>
      <c r="F54" s="31">
        <v>2750001</v>
      </c>
      <c r="G54" s="31">
        <v>2800000</v>
      </c>
      <c r="H54" s="31">
        <v>3650</v>
      </c>
      <c r="I54" s="31" t="s">
        <v>2</v>
      </c>
      <c r="J54" s="31">
        <v>0</v>
      </c>
      <c r="K54" s="31">
        <v>-1</v>
      </c>
      <c r="L54" s="31" t="s">
        <v>1</v>
      </c>
      <c r="M54" s="31">
        <v>20150201</v>
      </c>
    </row>
    <row r="55" spans="2:13" x14ac:dyDescent="0.2">
      <c r="B55" s="31">
        <v>-1</v>
      </c>
      <c r="C55" s="31" t="s">
        <v>0</v>
      </c>
      <c r="D55" s="31">
        <v>20150201</v>
      </c>
      <c r="E55" s="31" t="s">
        <v>1</v>
      </c>
      <c r="F55" s="31">
        <v>2800001</v>
      </c>
      <c r="G55" s="31">
        <v>2850000</v>
      </c>
      <c r="H55" s="31">
        <v>3700</v>
      </c>
      <c r="I55" s="31" t="s">
        <v>2</v>
      </c>
      <c r="J55" s="31">
        <v>0</v>
      </c>
      <c r="K55" s="31">
        <v>-1</v>
      </c>
      <c r="L55" s="31" t="s">
        <v>1</v>
      </c>
      <c r="M55" s="31">
        <v>20150201</v>
      </c>
    </row>
    <row r="56" spans="2:13" ht="25.5" x14ac:dyDescent="0.2">
      <c r="B56" s="31">
        <v>-1</v>
      </c>
      <c r="C56" s="31" t="s">
        <v>0</v>
      </c>
      <c r="D56" s="31">
        <v>20150201</v>
      </c>
      <c r="E56" s="31" t="s">
        <v>1</v>
      </c>
      <c r="F56" s="31">
        <v>2850001</v>
      </c>
      <c r="G56" s="31">
        <v>9999999</v>
      </c>
      <c r="H56" s="31">
        <v>1</v>
      </c>
      <c r="I56" s="31" t="s">
        <v>6</v>
      </c>
      <c r="J56" s="31">
        <v>3700</v>
      </c>
      <c r="K56" s="31">
        <v>-1</v>
      </c>
      <c r="L56" s="31" t="s">
        <v>1</v>
      </c>
      <c r="M56" s="31">
        <v>20150201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114"/>
  <sheetViews>
    <sheetView topLeftCell="A73" workbookViewId="0">
      <selection activeCell="I50" sqref="I50"/>
    </sheetView>
  </sheetViews>
  <sheetFormatPr defaultRowHeight="12.75" x14ac:dyDescent="0.2"/>
  <cols>
    <col min="6" max="6" width="23.28515625" customWidth="1"/>
  </cols>
  <sheetData>
    <row r="1" spans="2:11" x14ac:dyDescent="0.2">
      <c r="B1">
        <v>-1</v>
      </c>
      <c r="C1" t="s">
        <v>0</v>
      </c>
      <c r="D1">
        <v>20071201</v>
      </c>
      <c r="E1" t="s">
        <v>1</v>
      </c>
      <c r="F1" t="s">
        <v>47</v>
      </c>
      <c r="G1">
        <v>0</v>
      </c>
      <c r="H1" t="s">
        <v>2</v>
      </c>
      <c r="I1">
        <v>36</v>
      </c>
      <c r="J1" t="s">
        <v>3</v>
      </c>
      <c r="K1" t="s">
        <v>9</v>
      </c>
    </row>
    <row r="2" spans="2:11" x14ac:dyDescent="0.2">
      <c r="B2">
        <v>-1</v>
      </c>
      <c r="C2" t="s">
        <v>0</v>
      </c>
      <c r="D2">
        <v>20080227</v>
      </c>
      <c r="E2" t="s">
        <v>1</v>
      </c>
      <c r="F2" t="s">
        <v>47</v>
      </c>
      <c r="G2">
        <v>0</v>
      </c>
      <c r="H2" t="s">
        <v>2</v>
      </c>
      <c r="I2">
        <v>48</v>
      </c>
      <c r="K2" t="s">
        <v>9</v>
      </c>
    </row>
    <row r="3" spans="2:11" x14ac:dyDescent="0.2">
      <c r="B3">
        <v>-1</v>
      </c>
      <c r="C3" t="s">
        <v>0</v>
      </c>
      <c r="D3">
        <v>20070219</v>
      </c>
      <c r="E3" t="s">
        <v>11</v>
      </c>
      <c r="F3" t="s">
        <v>47</v>
      </c>
      <c r="G3">
        <v>0</v>
      </c>
      <c r="H3" t="s">
        <v>2</v>
      </c>
      <c r="I3">
        <v>40</v>
      </c>
      <c r="J3" t="s">
        <v>3</v>
      </c>
      <c r="K3" t="s">
        <v>9</v>
      </c>
    </row>
    <row r="4" spans="2:11" x14ac:dyDescent="0.2">
      <c r="B4">
        <v>-1</v>
      </c>
      <c r="C4" t="s">
        <v>0</v>
      </c>
      <c r="D4">
        <v>20070219</v>
      </c>
      <c r="E4" t="s">
        <v>12</v>
      </c>
      <c r="F4" t="s">
        <v>47</v>
      </c>
      <c r="G4">
        <v>0</v>
      </c>
      <c r="H4" t="s">
        <v>2</v>
      </c>
      <c r="I4">
        <v>35</v>
      </c>
      <c r="J4" t="s">
        <v>3</v>
      </c>
      <c r="K4" t="s">
        <v>9</v>
      </c>
    </row>
    <row r="5" spans="2:11" x14ac:dyDescent="0.2">
      <c r="B5">
        <v>-1</v>
      </c>
      <c r="C5" t="s">
        <v>20</v>
      </c>
      <c r="D5">
        <v>20070219</v>
      </c>
      <c r="E5" t="s">
        <v>21</v>
      </c>
      <c r="F5" t="s">
        <v>47</v>
      </c>
      <c r="G5">
        <v>0</v>
      </c>
      <c r="H5" t="s">
        <v>2</v>
      </c>
      <c r="I5">
        <v>36.5</v>
      </c>
      <c r="J5" t="s">
        <v>3</v>
      </c>
      <c r="K5" t="s">
        <v>9</v>
      </c>
    </row>
    <row r="6" spans="2:11" x14ac:dyDescent="0.2">
      <c r="B6">
        <v>-1</v>
      </c>
      <c r="C6" t="s">
        <v>20</v>
      </c>
      <c r="D6">
        <v>20070219</v>
      </c>
      <c r="E6" t="s">
        <v>13</v>
      </c>
      <c r="F6" t="s">
        <v>47</v>
      </c>
      <c r="G6">
        <v>0</v>
      </c>
      <c r="H6" t="s">
        <v>2</v>
      </c>
      <c r="I6">
        <v>36.5</v>
      </c>
      <c r="J6" t="s">
        <v>3</v>
      </c>
      <c r="K6" t="s">
        <v>9</v>
      </c>
    </row>
    <row r="7" spans="2:11" x14ac:dyDescent="0.2">
      <c r="B7">
        <v>-1</v>
      </c>
      <c r="C7" t="s">
        <v>0</v>
      </c>
      <c r="D7">
        <v>20010101</v>
      </c>
      <c r="E7" t="s">
        <v>16</v>
      </c>
      <c r="F7" t="s">
        <v>47</v>
      </c>
      <c r="G7">
        <v>0</v>
      </c>
      <c r="H7" t="s">
        <v>2</v>
      </c>
      <c r="I7">
        <v>35</v>
      </c>
      <c r="K7" t="s">
        <v>9</v>
      </c>
    </row>
    <row r="8" spans="2:11" x14ac:dyDescent="0.2">
      <c r="B8">
        <v>-1</v>
      </c>
      <c r="C8" t="s">
        <v>0</v>
      </c>
      <c r="D8">
        <v>20081201</v>
      </c>
      <c r="E8" t="s">
        <v>19</v>
      </c>
      <c r="F8" t="s">
        <v>47</v>
      </c>
      <c r="G8">
        <v>0</v>
      </c>
      <c r="H8" t="s">
        <v>2</v>
      </c>
      <c r="I8">
        <v>51</v>
      </c>
      <c r="K8" t="s">
        <v>9</v>
      </c>
    </row>
    <row r="9" spans="2:11" x14ac:dyDescent="0.2">
      <c r="B9">
        <v>-1</v>
      </c>
      <c r="C9" t="s">
        <v>20</v>
      </c>
      <c r="D9">
        <v>20070219</v>
      </c>
      <c r="E9" t="s">
        <v>22</v>
      </c>
      <c r="F9" t="s">
        <v>47</v>
      </c>
      <c r="G9">
        <v>0</v>
      </c>
      <c r="H9" t="s">
        <v>2</v>
      </c>
      <c r="I9">
        <v>36.5</v>
      </c>
      <c r="J9" t="s">
        <v>3</v>
      </c>
      <c r="K9" t="s">
        <v>9</v>
      </c>
    </row>
    <row r="10" spans="2:11" x14ac:dyDescent="0.2">
      <c r="B10">
        <v>-1</v>
      </c>
      <c r="C10" t="s">
        <v>0</v>
      </c>
      <c r="D10">
        <v>20070219</v>
      </c>
      <c r="E10" t="s">
        <v>15</v>
      </c>
      <c r="F10" t="s">
        <v>47</v>
      </c>
      <c r="G10">
        <v>0</v>
      </c>
      <c r="H10" t="s">
        <v>2</v>
      </c>
      <c r="I10">
        <v>34.75</v>
      </c>
      <c r="J10" t="s">
        <v>3</v>
      </c>
      <c r="K10" t="s">
        <v>9</v>
      </c>
    </row>
    <row r="11" spans="2:11" x14ac:dyDescent="0.2">
      <c r="B11">
        <v>-1</v>
      </c>
      <c r="C11" t="s">
        <v>0</v>
      </c>
      <c r="D11">
        <v>20080227</v>
      </c>
      <c r="E11" t="s">
        <v>1</v>
      </c>
      <c r="F11" t="s">
        <v>46</v>
      </c>
      <c r="G11">
        <v>0</v>
      </c>
      <c r="H11" t="s">
        <v>2</v>
      </c>
      <c r="I11">
        <v>48</v>
      </c>
      <c r="K11" t="s">
        <v>7</v>
      </c>
    </row>
    <row r="12" spans="2:11" x14ac:dyDescent="0.2">
      <c r="B12">
        <v>-1</v>
      </c>
      <c r="C12" t="s">
        <v>0</v>
      </c>
      <c r="D12">
        <v>20070219</v>
      </c>
      <c r="E12" t="s">
        <v>11</v>
      </c>
      <c r="F12" t="s">
        <v>46</v>
      </c>
      <c r="G12">
        <v>0</v>
      </c>
      <c r="H12" t="s">
        <v>2</v>
      </c>
      <c r="I12">
        <v>40</v>
      </c>
      <c r="J12" t="s">
        <v>3</v>
      </c>
      <c r="K12" t="s">
        <v>7</v>
      </c>
    </row>
    <row r="13" spans="2:11" x14ac:dyDescent="0.2">
      <c r="B13">
        <v>-1</v>
      </c>
      <c r="C13" t="s">
        <v>0</v>
      </c>
      <c r="D13">
        <v>20070219</v>
      </c>
      <c r="E13" t="s">
        <v>12</v>
      </c>
      <c r="F13" t="s">
        <v>46</v>
      </c>
      <c r="G13">
        <v>0</v>
      </c>
      <c r="H13" t="s">
        <v>2</v>
      </c>
      <c r="I13">
        <v>35</v>
      </c>
      <c r="J13" t="s">
        <v>3</v>
      </c>
      <c r="K13" t="s">
        <v>7</v>
      </c>
    </row>
    <row r="14" spans="2:11" x14ac:dyDescent="0.2">
      <c r="B14">
        <v>-1</v>
      </c>
      <c r="C14" t="s">
        <v>0</v>
      </c>
      <c r="D14">
        <v>20070220</v>
      </c>
      <c r="E14" t="s">
        <v>18</v>
      </c>
      <c r="F14" t="s">
        <v>46</v>
      </c>
      <c r="G14">
        <v>0</v>
      </c>
      <c r="H14" t="s">
        <v>2</v>
      </c>
      <c r="I14">
        <v>49</v>
      </c>
      <c r="K14" t="s">
        <v>7</v>
      </c>
    </row>
    <row r="15" spans="2:11" x14ac:dyDescent="0.2">
      <c r="B15">
        <v>-1</v>
      </c>
      <c r="C15" t="s">
        <v>20</v>
      </c>
      <c r="D15">
        <v>20070219</v>
      </c>
      <c r="E15" t="s">
        <v>21</v>
      </c>
      <c r="F15" t="s">
        <v>46</v>
      </c>
      <c r="G15">
        <v>0</v>
      </c>
      <c r="H15" t="s">
        <v>2</v>
      </c>
      <c r="I15">
        <v>36.5</v>
      </c>
      <c r="J15" t="s">
        <v>3</v>
      </c>
      <c r="K15" t="s">
        <v>7</v>
      </c>
    </row>
    <row r="16" spans="2:11" x14ac:dyDescent="0.2">
      <c r="B16">
        <v>-1</v>
      </c>
      <c r="C16" t="s">
        <v>20</v>
      </c>
      <c r="D16">
        <v>20070219</v>
      </c>
      <c r="E16" t="s">
        <v>13</v>
      </c>
      <c r="F16" t="s">
        <v>46</v>
      </c>
      <c r="G16">
        <v>0</v>
      </c>
      <c r="H16" t="s">
        <v>2</v>
      </c>
      <c r="I16">
        <v>18</v>
      </c>
      <c r="J16" t="s">
        <v>3</v>
      </c>
      <c r="K16" t="s">
        <v>7</v>
      </c>
    </row>
    <row r="17" spans="2:11" x14ac:dyDescent="0.2">
      <c r="B17">
        <v>-1</v>
      </c>
      <c r="C17" t="s">
        <v>0</v>
      </c>
      <c r="D17">
        <v>20081201</v>
      </c>
      <c r="E17" t="s">
        <v>19</v>
      </c>
      <c r="F17" t="s">
        <v>46</v>
      </c>
      <c r="G17">
        <v>0</v>
      </c>
      <c r="H17" t="s">
        <v>2</v>
      </c>
      <c r="I17">
        <v>51</v>
      </c>
      <c r="K17" t="s">
        <v>7</v>
      </c>
    </row>
    <row r="18" spans="2:11" x14ac:dyDescent="0.2">
      <c r="B18">
        <v>-1</v>
      </c>
      <c r="C18" t="s">
        <v>20</v>
      </c>
      <c r="D18">
        <v>20070219</v>
      </c>
      <c r="E18" t="s">
        <v>22</v>
      </c>
      <c r="F18" t="s">
        <v>46</v>
      </c>
      <c r="G18">
        <v>0</v>
      </c>
      <c r="H18" t="s">
        <v>2</v>
      </c>
      <c r="I18">
        <v>36.5</v>
      </c>
      <c r="J18" t="s">
        <v>3</v>
      </c>
      <c r="K18" t="s">
        <v>7</v>
      </c>
    </row>
    <row r="19" spans="2:11" x14ac:dyDescent="0.2">
      <c r="B19">
        <v>-1</v>
      </c>
      <c r="C19" t="s">
        <v>0</v>
      </c>
      <c r="D19">
        <v>20070219</v>
      </c>
      <c r="E19" t="s">
        <v>15</v>
      </c>
      <c r="F19" t="s">
        <v>46</v>
      </c>
      <c r="G19">
        <v>0</v>
      </c>
      <c r="H19" t="s">
        <v>2</v>
      </c>
      <c r="I19">
        <v>34.75</v>
      </c>
      <c r="J19" t="s">
        <v>3</v>
      </c>
      <c r="K19" t="s">
        <v>7</v>
      </c>
    </row>
    <row r="20" spans="2:11" x14ac:dyDescent="0.2">
      <c r="B20">
        <v>-1</v>
      </c>
      <c r="C20" t="s">
        <v>0</v>
      </c>
      <c r="D20">
        <v>20080701</v>
      </c>
      <c r="E20" t="s">
        <v>1</v>
      </c>
      <c r="F20" t="s">
        <v>45</v>
      </c>
      <c r="G20">
        <v>0</v>
      </c>
      <c r="H20" t="s">
        <v>2</v>
      </c>
      <c r="I20">
        <v>78</v>
      </c>
      <c r="K20" t="s">
        <v>10</v>
      </c>
    </row>
    <row r="21" spans="2:11" x14ac:dyDescent="0.2">
      <c r="B21">
        <v>-1</v>
      </c>
      <c r="C21" t="s">
        <v>0</v>
      </c>
      <c r="D21">
        <v>20070219</v>
      </c>
      <c r="E21" t="s">
        <v>11</v>
      </c>
      <c r="F21" t="s">
        <v>45</v>
      </c>
      <c r="G21">
        <v>0</v>
      </c>
      <c r="H21" t="s">
        <v>2</v>
      </c>
      <c r="I21">
        <v>55</v>
      </c>
      <c r="J21" t="s">
        <v>3</v>
      </c>
      <c r="K21" t="s">
        <v>10</v>
      </c>
    </row>
    <row r="22" spans="2:11" ht="18.75" customHeight="1" x14ac:dyDescent="0.2">
      <c r="B22">
        <v>-1</v>
      </c>
      <c r="C22" t="s">
        <v>0</v>
      </c>
      <c r="D22">
        <v>20070219</v>
      </c>
      <c r="E22" t="s">
        <v>12</v>
      </c>
      <c r="F22" t="s">
        <v>45</v>
      </c>
      <c r="G22">
        <v>0</v>
      </c>
      <c r="H22" t="s">
        <v>2</v>
      </c>
      <c r="I22">
        <v>63</v>
      </c>
      <c r="J22" t="s">
        <v>3</v>
      </c>
      <c r="K22" t="s">
        <v>10</v>
      </c>
    </row>
    <row r="23" spans="2:11" ht="12" customHeight="1" x14ac:dyDescent="0.2">
      <c r="B23">
        <v>-1</v>
      </c>
      <c r="C23" t="s">
        <v>20</v>
      </c>
      <c r="D23">
        <v>20070219</v>
      </c>
      <c r="E23" t="s">
        <v>21</v>
      </c>
      <c r="F23" t="s">
        <v>45</v>
      </c>
      <c r="G23">
        <v>0</v>
      </c>
      <c r="H23" t="s">
        <v>2</v>
      </c>
      <c r="I23">
        <v>64.5</v>
      </c>
      <c r="J23" t="s">
        <v>3</v>
      </c>
      <c r="K23" t="s">
        <v>10</v>
      </c>
    </row>
    <row r="24" spans="2:11" x14ac:dyDescent="0.2">
      <c r="B24">
        <v>-1</v>
      </c>
      <c r="C24" t="s">
        <v>20</v>
      </c>
      <c r="D24">
        <v>20070219</v>
      </c>
      <c r="E24" t="s">
        <v>13</v>
      </c>
      <c r="F24" t="s">
        <v>45</v>
      </c>
      <c r="G24">
        <v>0</v>
      </c>
      <c r="H24" t="s">
        <v>2</v>
      </c>
      <c r="I24">
        <v>42</v>
      </c>
      <c r="J24" t="s">
        <v>3</v>
      </c>
      <c r="K24" t="s">
        <v>10</v>
      </c>
    </row>
    <row r="25" spans="2:11" x14ac:dyDescent="0.2">
      <c r="B25">
        <v>-1</v>
      </c>
      <c r="C25" t="s">
        <v>0</v>
      </c>
      <c r="D25">
        <v>20010101</v>
      </c>
      <c r="E25" t="s">
        <v>16</v>
      </c>
      <c r="F25" t="s">
        <v>45</v>
      </c>
      <c r="G25">
        <v>0</v>
      </c>
      <c r="H25" t="s">
        <v>2</v>
      </c>
      <c r="I25">
        <v>35</v>
      </c>
      <c r="K25" t="s">
        <v>10</v>
      </c>
    </row>
    <row r="26" spans="2:11" x14ac:dyDescent="0.2">
      <c r="B26">
        <v>-1</v>
      </c>
      <c r="C26" t="s">
        <v>0</v>
      </c>
      <c r="D26">
        <v>20000101</v>
      </c>
      <c r="E26" t="s">
        <v>14</v>
      </c>
      <c r="F26" t="s">
        <v>45</v>
      </c>
      <c r="G26">
        <v>0</v>
      </c>
      <c r="H26" t="s">
        <v>2</v>
      </c>
      <c r="I26">
        <v>54</v>
      </c>
      <c r="K26" t="s">
        <v>10</v>
      </c>
    </row>
    <row r="27" spans="2:11" x14ac:dyDescent="0.2">
      <c r="B27">
        <v>-1</v>
      </c>
      <c r="C27" t="s">
        <v>0</v>
      </c>
      <c r="D27">
        <v>20081201</v>
      </c>
      <c r="E27" t="s">
        <v>19</v>
      </c>
      <c r="F27" t="s">
        <v>45</v>
      </c>
      <c r="G27">
        <v>0</v>
      </c>
      <c r="H27" t="s">
        <v>2</v>
      </c>
      <c r="I27">
        <v>63</v>
      </c>
      <c r="K27" t="s">
        <v>10</v>
      </c>
    </row>
    <row r="28" spans="2:11" x14ac:dyDescent="0.2">
      <c r="B28">
        <v>-1</v>
      </c>
      <c r="C28" t="s">
        <v>20</v>
      </c>
      <c r="D28">
        <v>20070219</v>
      </c>
      <c r="E28" t="s">
        <v>22</v>
      </c>
      <c r="F28" t="s">
        <v>45</v>
      </c>
      <c r="G28">
        <v>0</v>
      </c>
      <c r="H28" t="s">
        <v>2</v>
      </c>
      <c r="I28">
        <v>64.5</v>
      </c>
      <c r="J28" t="s">
        <v>3</v>
      </c>
      <c r="K28" t="s">
        <v>10</v>
      </c>
    </row>
    <row r="29" spans="2:11" x14ac:dyDescent="0.2">
      <c r="B29">
        <v>-1</v>
      </c>
      <c r="C29" t="s">
        <v>0</v>
      </c>
      <c r="D29">
        <v>20070219</v>
      </c>
      <c r="E29" t="s">
        <v>15</v>
      </c>
      <c r="F29" t="s">
        <v>45</v>
      </c>
      <c r="G29">
        <v>0</v>
      </c>
      <c r="H29" t="s">
        <v>2</v>
      </c>
      <c r="I29">
        <v>46.75</v>
      </c>
      <c r="J29" t="s">
        <v>3</v>
      </c>
      <c r="K29" t="s">
        <v>10</v>
      </c>
    </row>
    <row r="30" spans="2:11" x14ac:dyDescent="0.2">
      <c r="B30">
        <v>-1</v>
      </c>
      <c r="C30" t="s">
        <v>0</v>
      </c>
      <c r="D30">
        <v>20080227</v>
      </c>
      <c r="E30" t="s">
        <v>1</v>
      </c>
      <c r="F30" t="s">
        <v>48</v>
      </c>
      <c r="G30">
        <v>0</v>
      </c>
      <c r="H30" t="s">
        <v>2</v>
      </c>
      <c r="I30">
        <v>48</v>
      </c>
      <c r="K30" t="s">
        <v>8</v>
      </c>
    </row>
    <row r="31" spans="2:11" x14ac:dyDescent="0.2">
      <c r="B31">
        <v>-1</v>
      </c>
      <c r="C31" t="s">
        <v>0</v>
      </c>
      <c r="D31">
        <v>20070219</v>
      </c>
      <c r="E31" t="s">
        <v>17</v>
      </c>
      <c r="F31" t="s">
        <v>48</v>
      </c>
      <c r="G31">
        <v>0</v>
      </c>
      <c r="H31" t="s">
        <v>2</v>
      </c>
      <c r="I31">
        <v>40</v>
      </c>
      <c r="J31" t="s">
        <v>3</v>
      </c>
      <c r="K31" t="s">
        <v>8</v>
      </c>
    </row>
    <row r="32" spans="2:11" x14ac:dyDescent="0.2">
      <c r="B32">
        <v>-1</v>
      </c>
      <c r="C32" t="s">
        <v>0</v>
      </c>
      <c r="D32">
        <v>20070219</v>
      </c>
      <c r="E32" t="s">
        <v>12</v>
      </c>
      <c r="F32" t="s">
        <v>48</v>
      </c>
      <c r="G32">
        <v>0</v>
      </c>
      <c r="H32" t="s">
        <v>2</v>
      </c>
      <c r="I32">
        <v>35</v>
      </c>
      <c r="J32" t="s">
        <v>3</v>
      </c>
      <c r="K32" t="s">
        <v>8</v>
      </c>
    </row>
    <row r="33" spans="2:11" x14ac:dyDescent="0.2">
      <c r="B33">
        <v>-1</v>
      </c>
      <c r="C33" t="s">
        <v>20</v>
      </c>
      <c r="D33">
        <v>20070219</v>
      </c>
      <c r="E33" t="s">
        <v>21</v>
      </c>
      <c r="F33" t="s">
        <v>48</v>
      </c>
      <c r="G33">
        <v>0</v>
      </c>
      <c r="H33" t="s">
        <v>2</v>
      </c>
      <c r="I33">
        <v>36.5</v>
      </c>
      <c r="J33" t="s">
        <v>3</v>
      </c>
      <c r="K33" t="s">
        <v>8</v>
      </c>
    </row>
    <row r="34" spans="2:11" x14ac:dyDescent="0.2">
      <c r="B34">
        <v>-1</v>
      </c>
      <c r="C34" t="s">
        <v>20</v>
      </c>
      <c r="D34">
        <v>20070219</v>
      </c>
      <c r="E34" t="s">
        <v>13</v>
      </c>
      <c r="F34" t="s">
        <v>48</v>
      </c>
      <c r="G34">
        <v>0</v>
      </c>
      <c r="H34" t="s">
        <v>2</v>
      </c>
      <c r="I34">
        <v>36.5</v>
      </c>
      <c r="J34" t="s">
        <v>3</v>
      </c>
      <c r="K34" t="s">
        <v>8</v>
      </c>
    </row>
    <row r="35" spans="2:11" x14ac:dyDescent="0.2">
      <c r="B35">
        <v>-1</v>
      </c>
      <c r="C35" t="s">
        <v>0</v>
      </c>
      <c r="D35">
        <v>20010101</v>
      </c>
      <c r="E35" t="s">
        <v>16</v>
      </c>
      <c r="F35" t="s">
        <v>48</v>
      </c>
      <c r="G35">
        <v>0</v>
      </c>
      <c r="H35" t="s">
        <v>2</v>
      </c>
      <c r="I35">
        <v>35</v>
      </c>
      <c r="K35" t="s">
        <v>8</v>
      </c>
    </row>
    <row r="36" spans="2:11" x14ac:dyDescent="0.2">
      <c r="B36">
        <v>-1</v>
      </c>
      <c r="C36" t="s">
        <v>0</v>
      </c>
      <c r="D36">
        <v>20081201</v>
      </c>
      <c r="E36" t="s">
        <v>19</v>
      </c>
      <c r="F36" t="s">
        <v>48</v>
      </c>
      <c r="G36">
        <v>0</v>
      </c>
      <c r="H36" t="s">
        <v>2</v>
      </c>
      <c r="I36">
        <v>51</v>
      </c>
      <c r="K36" t="s">
        <v>8</v>
      </c>
    </row>
    <row r="37" spans="2:11" x14ac:dyDescent="0.2">
      <c r="B37">
        <v>-1</v>
      </c>
      <c r="C37" t="s">
        <v>20</v>
      </c>
      <c r="D37">
        <v>20070219</v>
      </c>
      <c r="E37" t="s">
        <v>22</v>
      </c>
      <c r="F37" t="s">
        <v>48</v>
      </c>
      <c r="G37">
        <v>0</v>
      </c>
      <c r="H37" t="s">
        <v>2</v>
      </c>
      <c r="I37">
        <v>36.5</v>
      </c>
      <c r="J37" t="s">
        <v>3</v>
      </c>
      <c r="K37" t="s">
        <v>8</v>
      </c>
    </row>
    <row r="38" spans="2:11" x14ac:dyDescent="0.2">
      <c r="B38">
        <v>-1</v>
      </c>
      <c r="C38" t="s">
        <v>0</v>
      </c>
      <c r="D38">
        <v>20070219</v>
      </c>
      <c r="E38" t="s">
        <v>15</v>
      </c>
      <c r="F38" t="s">
        <v>48</v>
      </c>
      <c r="G38">
        <v>0</v>
      </c>
      <c r="H38" t="s">
        <v>2</v>
      </c>
      <c r="I38">
        <v>34.75</v>
      </c>
      <c r="J38" t="s">
        <v>3</v>
      </c>
      <c r="K38" t="s">
        <v>8</v>
      </c>
    </row>
    <row r="39" spans="2:11" x14ac:dyDescent="0.2">
      <c r="B39">
        <v>-1</v>
      </c>
      <c r="C39" t="s">
        <v>0</v>
      </c>
      <c r="D39">
        <v>20080227</v>
      </c>
      <c r="E39" t="s">
        <v>1</v>
      </c>
      <c r="F39" t="s">
        <v>43</v>
      </c>
      <c r="G39">
        <v>0</v>
      </c>
      <c r="H39" t="s">
        <v>2</v>
      </c>
      <c r="I39">
        <v>48</v>
      </c>
      <c r="K39" t="s">
        <v>8</v>
      </c>
    </row>
    <row r="40" spans="2:11" x14ac:dyDescent="0.2">
      <c r="B40">
        <v>-1</v>
      </c>
      <c r="C40" t="s">
        <v>0</v>
      </c>
      <c r="D40">
        <v>20070219</v>
      </c>
      <c r="E40" t="s">
        <v>17</v>
      </c>
      <c r="F40" t="s">
        <v>43</v>
      </c>
      <c r="G40">
        <v>0</v>
      </c>
      <c r="H40" t="s">
        <v>2</v>
      </c>
      <c r="I40">
        <v>40</v>
      </c>
      <c r="J40" t="s">
        <v>3</v>
      </c>
      <c r="K40" t="s">
        <v>8</v>
      </c>
    </row>
    <row r="41" spans="2:11" x14ac:dyDescent="0.2">
      <c r="B41">
        <v>-1</v>
      </c>
      <c r="C41" t="s">
        <v>0</v>
      </c>
      <c r="D41">
        <v>20070219</v>
      </c>
      <c r="E41" t="s">
        <v>12</v>
      </c>
      <c r="F41" t="s">
        <v>43</v>
      </c>
      <c r="G41">
        <v>0</v>
      </c>
      <c r="H41" t="s">
        <v>2</v>
      </c>
      <c r="I41">
        <v>35</v>
      </c>
      <c r="J41" t="s">
        <v>3</v>
      </c>
      <c r="K41" t="s">
        <v>8</v>
      </c>
    </row>
    <row r="42" spans="2:11" x14ac:dyDescent="0.2">
      <c r="B42">
        <v>-1</v>
      </c>
      <c r="C42" t="s">
        <v>20</v>
      </c>
      <c r="D42">
        <v>20070219</v>
      </c>
      <c r="E42" t="s">
        <v>21</v>
      </c>
      <c r="F42" t="s">
        <v>43</v>
      </c>
      <c r="G42">
        <v>0</v>
      </c>
      <c r="H42" t="s">
        <v>2</v>
      </c>
      <c r="I42">
        <v>36.5</v>
      </c>
      <c r="J42" t="s">
        <v>3</v>
      </c>
      <c r="K42" t="s">
        <v>8</v>
      </c>
    </row>
    <row r="43" spans="2:11" x14ac:dyDescent="0.2">
      <c r="B43">
        <v>-1</v>
      </c>
      <c r="C43" t="s">
        <v>20</v>
      </c>
      <c r="D43">
        <v>20070219</v>
      </c>
      <c r="E43" t="s">
        <v>13</v>
      </c>
      <c r="F43" t="s">
        <v>43</v>
      </c>
      <c r="G43">
        <v>0</v>
      </c>
      <c r="H43" t="s">
        <v>2</v>
      </c>
      <c r="I43">
        <v>36.5</v>
      </c>
      <c r="J43" t="s">
        <v>3</v>
      </c>
      <c r="K43" t="s">
        <v>8</v>
      </c>
    </row>
    <row r="44" spans="2:11" x14ac:dyDescent="0.2">
      <c r="B44">
        <v>-1</v>
      </c>
      <c r="C44" t="s">
        <v>0</v>
      </c>
      <c r="D44">
        <v>20010101</v>
      </c>
      <c r="E44" t="s">
        <v>16</v>
      </c>
      <c r="F44" t="s">
        <v>43</v>
      </c>
      <c r="G44">
        <v>0</v>
      </c>
      <c r="H44" t="s">
        <v>2</v>
      </c>
      <c r="I44">
        <v>35</v>
      </c>
      <c r="K44" t="s">
        <v>8</v>
      </c>
    </row>
    <row r="45" spans="2:11" x14ac:dyDescent="0.2">
      <c r="B45">
        <v>-1</v>
      </c>
      <c r="C45" t="s">
        <v>0</v>
      </c>
      <c r="D45">
        <v>20081201</v>
      </c>
      <c r="E45" t="s">
        <v>19</v>
      </c>
      <c r="F45" t="s">
        <v>43</v>
      </c>
      <c r="G45">
        <v>0</v>
      </c>
      <c r="H45" t="s">
        <v>2</v>
      </c>
      <c r="I45">
        <v>51</v>
      </c>
      <c r="K45" t="s">
        <v>8</v>
      </c>
    </row>
    <row r="46" spans="2:11" x14ac:dyDescent="0.2">
      <c r="B46">
        <v>-1</v>
      </c>
      <c r="C46" t="s">
        <v>20</v>
      </c>
      <c r="D46">
        <v>20070219</v>
      </c>
      <c r="E46" t="s">
        <v>22</v>
      </c>
      <c r="F46" t="s">
        <v>43</v>
      </c>
      <c r="G46">
        <v>0</v>
      </c>
      <c r="H46" t="s">
        <v>2</v>
      </c>
      <c r="I46">
        <v>36.5</v>
      </c>
      <c r="J46" t="s">
        <v>3</v>
      </c>
      <c r="K46" t="s">
        <v>8</v>
      </c>
    </row>
    <row r="47" spans="2:11" x14ac:dyDescent="0.2">
      <c r="B47">
        <v>-1</v>
      </c>
      <c r="C47" t="s">
        <v>0</v>
      </c>
      <c r="D47">
        <v>20070219</v>
      </c>
      <c r="E47" t="s">
        <v>15</v>
      </c>
      <c r="F47" t="s">
        <v>43</v>
      </c>
      <c r="G47">
        <v>0</v>
      </c>
      <c r="H47" t="s">
        <v>2</v>
      </c>
      <c r="I47">
        <v>34.75</v>
      </c>
      <c r="J47" t="s">
        <v>3</v>
      </c>
      <c r="K47" t="s">
        <v>8</v>
      </c>
    </row>
    <row r="48" spans="2:11" x14ac:dyDescent="0.2">
      <c r="B48">
        <v>-1</v>
      </c>
      <c r="C48" t="s">
        <v>0</v>
      </c>
      <c r="D48">
        <v>20080227</v>
      </c>
      <c r="E48" t="s">
        <v>1</v>
      </c>
      <c r="F48" t="s">
        <v>44</v>
      </c>
      <c r="G48">
        <v>0</v>
      </c>
      <c r="H48" t="s">
        <v>2</v>
      </c>
      <c r="I48">
        <v>48</v>
      </c>
      <c r="K48" t="s">
        <v>8</v>
      </c>
    </row>
    <row r="49" spans="2:11" x14ac:dyDescent="0.2">
      <c r="B49">
        <v>-1</v>
      </c>
      <c r="C49" t="s">
        <v>0</v>
      </c>
      <c r="D49">
        <v>20070219</v>
      </c>
      <c r="E49" t="s">
        <v>17</v>
      </c>
      <c r="F49" t="s">
        <v>44</v>
      </c>
      <c r="G49">
        <v>0</v>
      </c>
      <c r="H49" t="s">
        <v>2</v>
      </c>
      <c r="I49">
        <v>40</v>
      </c>
      <c r="J49" t="s">
        <v>3</v>
      </c>
      <c r="K49" t="s">
        <v>8</v>
      </c>
    </row>
    <row r="50" spans="2:11" x14ac:dyDescent="0.2">
      <c r="B50">
        <v>-1</v>
      </c>
      <c r="C50" t="s">
        <v>0</v>
      </c>
      <c r="D50">
        <v>20070219</v>
      </c>
      <c r="E50" t="s">
        <v>12</v>
      </c>
      <c r="F50" t="s">
        <v>44</v>
      </c>
      <c r="G50">
        <v>0</v>
      </c>
      <c r="H50" t="s">
        <v>2</v>
      </c>
      <c r="I50">
        <v>35</v>
      </c>
      <c r="J50" t="s">
        <v>3</v>
      </c>
      <c r="K50" t="s">
        <v>8</v>
      </c>
    </row>
    <row r="51" spans="2:11" x14ac:dyDescent="0.2">
      <c r="B51">
        <v>-1</v>
      </c>
      <c r="C51" t="s">
        <v>20</v>
      </c>
      <c r="D51">
        <v>20070219</v>
      </c>
      <c r="E51" t="s">
        <v>21</v>
      </c>
      <c r="F51" t="s">
        <v>44</v>
      </c>
      <c r="G51">
        <v>0</v>
      </c>
      <c r="H51" t="s">
        <v>2</v>
      </c>
      <c r="I51">
        <v>36.5</v>
      </c>
      <c r="J51" t="s">
        <v>3</v>
      </c>
      <c r="K51" t="s">
        <v>8</v>
      </c>
    </row>
    <row r="52" spans="2:11" x14ac:dyDescent="0.2">
      <c r="B52">
        <v>-1</v>
      </c>
      <c r="C52" t="s">
        <v>20</v>
      </c>
      <c r="D52">
        <v>20070219</v>
      </c>
      <c r="E52" t="s">
        <v>13</v>
      </c>
      <c r="F52" t="s">
        <v>44</v>
      </c>
      <c r="G52">
        <v>0</v>
      </c>
      <c r="H52" t="s">
        <v>2</v>
      </c>
      <c r="I52">
        <v>36.5</v>
      </c>
      <c r="J52" t="s">
        <v>3</v>
      </c>
      <c r="K52" t="s">
        <v>8</v>
      </c>
    </row>
    <row r="53" spans="2:11" x14ac:dyDescent="0.2">
      <c r="B53">
        <v>-1</v>
      </c>
      <c r="C53" t="s">
        <v>0</v>
      </c>
      <c r="D53">
        <v>20010101</v>
      </c>
      <c r="E53" t="s">
        <v>16</v>
      </c>
      <c r="F53" t="s">
        <v>44</v>
      </c>
      <c r="G53">
        <v>0</v>
      </c>
      <c r="H53" t="s">
        <v>2</v>
      </c>
      <c r="I53">
        <v>35</v>
      </c>
      <c r="K53" t="s">
        <v>8</v>
      </c>
    </row>
    <row r="54" spans="2:11" x14ac:dyDescent="0.2">
      <c r="B54">
        <v>-1</v>
      </c>
      <c r="C54" t="s">
        <v>0</v>
      </c>
      <c r="D54">
        <v>20081201</v>
      </c>
      <c r="E54" t="s">
        <v>19</v>
      </c>
      <c r="F54" t="s">
        <v>44</v>
      </c>
      <c r="G54">
        <v>0</v>
      </c>
      <c r="H54" t="s">
        <v>2</v>
      </c>
      <c r="I54">
        <v>51</v>
      </c>
      <c r="K54" t="s">
        <v>8</v>
      </c>
    </row>
    <row r="55" spans="2:11" x14ac:dyDescent="0.2">
      <c r="B55">
        <v>-1</v>
      </c>
      <c r="C55" t="s">
        <v>20</v>
      </c>
      <c r="D55">
        <v>20070219</v>
      </c>
      <c r="E55" t="s">
        <v>22</v>
      </c>
      <c r="F55" t="s">
        <v>44</v>
      </c>
      <c r="G55">
        <v>0</v>
      </c>
      <c r="H55" t="s">
        <v>2</v>
      </c>
      <c r="I55">
        <v>36.5</v>
      </c>
      <c r="J55" t="s">
        <v>3</v>
      </c>
      <c r="K55" t="s">
        <v>8</v>
      </c>
    </row>
    <row r="56" spans="2:11" x14ac:dyDescent="0.2">
      <c r="B56">
        <v>-1</v>
      </c>
      <c r="C56" t="s">
        <v>0</v>
      </c>
      <c r="D56">
        <v>20070219</v>
      </c>
      <c r="E56" t="s">
        <v>15</v>
      </c>
      <c r="F56" t="s">
        <v>44</v>
      </c>
      <c r="G56">
        <v>0</v>
      </c>
      <c r="H56" t="s">
        <v>2</v>
      </c>
      <c r="I56">
        <v>34.75</v>
      </c>
      <c r="J56" t="s">
        <v>3</v>
      </c>
      <c r="K56" t="s">
        <v>8</v>
      </c>
    </row>
    <row r="60" spans="2:11" x14ac:dyDescent="0.2">
      <c r="E60" t="s">
        <v>1</v>
      </c>
      <c r="F60" t="s">
        <v>47</v>
      </c>
      <c r="G60">
        <v>50</v>
      </c>
    </row>
    <row r="61" spans="2:11" x14ac:dyDescent="0.2">
      <c r="E61" t="s">
        <v>102</v>
      </c>
      <c r="F61" t="s">
        <v>47</v>
      </c>
      <c r="G61">
        <v>50</v>
      </c>
    </row>
    <row r="62" spans="2:11" x14ac:dyDescent="0.2">
      <c r="E62" t="s">
        <v>12</v>
      </c>
      <c r="F62" t="s">
        <v>47</v>
      </c>
      <c r="G62">
        <v>50</v>
      </c>
    </row>
    <row r="63" spans="2:11" x14ac:dyDescent="0.2">
      <c r="E63" t="s">
        <v>103</v>
      </c>
      <c r="F63" t="s">
        <v>47</v>
      </c>
      <c r="G63">
        <v>50</v>
      </c>
    </row>
    <row r="64" spans="2:11" x14ac:dyDescent="0.2">
      <c r="E64" t="s">
        <v>13</v>
      </c>
      <c r="F64" t="s">
        <v>47</v>
      </c>
      <c r="G64">
        <v>50</v>
      </c>
    </row>
    <row r="65" spans="5:7" x14ac:dyDescent="0.2">
      <c r="E65" t="s">
        <v>16</v>
      </c>
      <c r="F65" t="s">
        <v>47</v>
      </c>
      <c r="G65">
        <v>35</v>
      </c>
    </row>
    <row r="66" spans="5:7" x14ac:dyDescent="0.2">
      <c r="E66" t="s">
        <v>19</v>
      </c>
      <c r="F66" t="s">
        <v>47</v>
      </c>
      <c r="G66">
        <v>50</v>
      </c>
    </row>
    <row r="67" spans="5:7" x14ac:dyDescent="0.2">
      <c r="E67" t="s">
        <v>22</v>
      </c>
      <c r="F67" t="s">
        <v>47</v>
      </c>
      <c r="G67">
        <v>0</v>
      </c>
    </row>
    <row r="68" spans="5:7" x14ac:dyDescent="0.2">
      <c r="E68" t="s">
        <v>15</v>
      </c>
      <c r="F68" t="s">
        <v>47</v>
      </c>
      <c r="G68">
        <v>50</v>
      </c>
    </row>
    <row r="69" spans="5:7" x14ac:dyDescent="0.2">
      <c r="E69" t="s">
        <v>1</v>
      </c>
      <c r="F69" t="s">
        <v>46</v>
      </c>
      <c r="G69">
        <v>50</v>
      </c>
    </row>
    <row r="70" spans="5:7" x14ac:dyDescent="0.2">
      <c r="E70" t="s">
        <v>102</v>
      </c>
      <c r="F70" t="s">
        <v>46</v>
      </c>
      <c r="G70">
        <v>40</v>
      </c>
    </row>
    <row r="71" spans="5:7" x14ac:dyDescent="0.2">
      <c r="E71" t="s">
        <v>12</v>
      </c>
      <c r="F71" t="s">
        <v>46</v>
      </c>
      <c r="G71">
        <v>57</v>
      </c>
    </row>
    <row r="72" spans="5:7" x14ac:dyDescent="0.2">
      <c r="E72" t="s">
        <v>18</v>
      </c>
      <c r="F72" t="s">
        <v>46</v>
      </c>
      <c r="G72">
        <v>49</v>
      </c>
    </row>
    <row r="73" spans="5:7" x14ac:dyDescent="0.2">
      <c r="E73" t="s">
        <v>103</v>
      </c>
      <c r="F73" t="s">
        <v>46</v>
      </c>
      <c r="G73">
        <v>80</v>
      </c>
    </row>
    <row r="74" spans="5:7" x14ac:dyDescent="0.2">
      <c r="E74" t="s">
        <v>13</v>
      </c>
      <c r="F74" t="s">
        <v>46</v>
      </c>
      <c r="G74">
        <v>39</v>
      </c>
    </row>
    <row r="75" spans="5:7" x14ac:dyDescent="0.2">
      <c r="E75" t="s">
        <v>19</v>
      </c>
      <c r="F75" t="s">
        <v>46</v>
      </c>
      <c r="G75">
        <v>50</v>
      </c>
    </row>
    <row r="76" spans="5:7" x14ac:dyDescent="0.2">
      <c r="E76" t="s">
        <v>104</v>
      </c>
      <c r="F76" t="s">
        <v>46</v>
      </c>
      <c r="G76">
        <v>50</v>
      </c>
    </row>
    <row r="77" spans="5:7" x14ac:dyDescent="0.2">
      <c r="E77" t="s">
        <v>15</v>
      </c>
      <c r="F77" t="s">
        <v>46</v>
      </c>
      <c r="G77">
        <v>47.75</v>
      </c>
    </row>
    <row r="78" spans="5:7" x14ac:dyDescent="0.2">
      <c r="E78" t="s">
        <v>1</v>
      </c>
      <c r="F78" t="s">
        <v>45</v>
      </c>
      <c r="G78">
        <v>80</v>
      </c>
    </row>
    <row r="79" spans="5:7" x14ac:dyDescent="0.2">
      <c r="E79" t="s">
        <v>102</v>
      </c>
      <c r="F79" t="s">
        <v>45</v>
      </c>
      <c r="G79">
        <v>55</v>
      </c>
    </row>
    <row r="80" spans="5:7" x14ac:dyDescent="0.2">
      <c r="E80" t="s">
        <v>12</v>
      </c>
      <c r="F80" t="s">
        <v>45</v>
      </c>
      <c r="G80">
        <v>70</v>
      </c>
    </row>
    <row r="81" spans="5:7" x14ac:dyDescent="0.2">
      <c r="E81" t="s">
        <v>103</v>
      </c>
      <c r="F81" t="s">
        <v>45</v>
      </c>
      <c r="G81">
        <v>92</v>
      </c>
    </row>
    <row r="82" spans="5:7" x14ac:dyDescent="0.2">
      <c r="E82" t="s">
        <v>13</v>
      </c>
      <c r="F82" t="s">
        <v>45</v>
      </c>
      <c r="G82">
        <v>51</v>
      </c>
    </row>
    <row r="83" spans="5:7" x14ac:dyDescent="0.2">
      <c r="E83" t="s">
        <v>16</v>
      </c>
      <c r="F83" t="s">
        <v>45</v>
      </c>
      <c r="G83">
        <v>35</v>
      </c>
    </row>
    <row r="84" spans="5:7" x14ac:dyDescent="0.2">
      <c r="E84" t="s">
        <v>14</v>
      </c>
      <c r="F84" t="s">
        <v>45</v>
      </c>
      <c r="G84">
        <v>65</v>
      </c>
    </row>
    <row r="85" spans="5:7" x14ac:dyDescent="0.2">
      <c r="E85" t="s">
        <v>14</v>
      </c>
      <c r="F85" t="s">
        <v>45</v>
      </c>
      <c r="G85">
        <v>65</v>
      </c>
    </row>
    <row r="86" spans="5:7" x14ac:dyDescent="0.2">
      <c r="E86" t="s">
        <v>22</v>
      </c>
      <c r="F86" t="s">
        <v>45</v>
      </c>
      <c r="G86">
        <v>64.5</v>
      </c>
    </row>
    <row r="87" spans="5:7" x14ac:dyDescent="0.2">
      <c r="E87" t="s">
        <v>15</v>
      </c>
      <c r="F87" t="s">
        <v>45</v>
      </c>
      <c r="G87">
        <v>60.75</v>
      </c>
    </row>
    <row r="88" spans="5:7" x14ac:dyDescent="0.2">
      <c r="E88" t="s">
        <v>1</v>
      </c>
      <c r="F88" t="s">
        <v>48</v>
      </c>
      <c r="G88">
        <v>50</v>
      </c>
    </row>
    <row r="89" spans="5:7" x14ac:dyDescent="0.2">
      <c r="E89" t="s">
        <v>102</v>
      </c>
      <c r="F89" t="s">
        <v>48</v>
      </c>
      <c r="G89">
        <v>40</v>
      </c>
    </row>
    <row r="90" spans="5:7" x14ac:dyDescent="0.2">
      <c r="E90" t="s">
        <v>12</v>
      </c>
      <c r="F90" t="s">
        <v>48</v>
      </c>
      <c r="G90">
        <v>57</v>
      </c>
    </row>
    <row r="91" spans="5:7" x14ac:dyDescent="0.2">
      <c r="E91" t="s">
        <v>103</v>
      </c>
      <c r="F91" t="s">
        <v>48</v>
      </c>
      <c r="G91">
        <v>80</v>
      </c>
    </row>
    <row r="92" spans="5:7" x14ac:dyDescent="0.2">
      <c r="E92" t="s">
        <v>13</v>
      </c>
      <c r="F92" t="s">
        <v>48</v>
      </c>
      <c r="G92">
        <v>39</v>
      </c>
    </row>
    <row r="93" spans="5:7" x14ac:dyDescent="0.2">
      <c r="E93" t="s">
        <v>16</v>
      </c>
      <c r="F93" t="s">
        <v>48</v>
      </c>
      <c r="G93">
        <v>35</v>
      </c>
    </row>
    <row r="94" spans="5:7" x14ac:dyDescent="0.2">
      <c r="E94" t="s">
        <v>19</v>
      </c>
      <c r="F94" t="s">
        <v>48</v>
      </c>
      <c r="G94">
        <v>50</v>
      </c>
    </row>
    <row r="95" spans="5:7" x14ac:dyDescent="0.2">
      <c r="E95" t="s">
        <v>22</v>
      </c>
      <c r="F95" t="s">
        <v>48</v>
      </c>
      <c r="G95">
        <v>36.5</v>
      </c>
    </row>
    <row r="96" spans="5:7" x14ac:dyDescent="0.2">
      <c r="E96" t="s">
        <v>15</v>
      </c>
      <c r="F96" t="s">
        <v>48</v>
      </c>
      <c r="G96">
        <v>47.75</v>
      </c>
    </row>
    <row r="97" spans="5:7" x14ac:dyDescent="0.2">
      <c r="E97" t="s">
        <v>1</v>
      </c>
      <c r="F97" t="s">
        <v>43</v>
      </c>
      <c r="G97">
        <v>50</v>
      </c>
    </row>
    <row r="98" spans="5:7" x14ac:dyDescent="0.2">
      <c r="E98" t="s">
        <v>102</v>
      </c>
      <c r="F98" t="s">
        <v>43</v>
      </c>
      <c r="G98">
        <v>40</v>
      </c>
    </row>
    <row r="99" spans="5:7" x14ac:dyDescent="0.2">
      <c r="E99" t="s">
        <v>12</v>
      </c>
      <c r="F99" t="s">
        <v>43</v>
      </c>
      <c r="G99">
        <v>35</v>
      </c>
    </row>
    <row r="100" spans="5:7" x14ac:dyDescent="0.2">
      <c r="E100" t="s">
        <v>21</v>
      </c>
      <c r="F100" t="s">
        <v>43</v>
      </c>
      <c r="G100">
        <v>36.5</v>
      </c>
    </row>
    <row r="101" spans="5:7" x14ac:dyDescent="0.2">
      <c r="E101" t="s">
        <v>13</v>
      </c>
      <c r="F101" t="s">
        <v>43</v>
      </c>
      <c r="G101">
        <v>36.5</v>
      </c>
    </row>
    <row r="102" spans="5:7" x14ac:dyDescent="0.2">
      <c r="E102" t="s">
        <v>16</v>
      </c>
      <c r="F102" t="s">
        <v>43</v>
      </c>
      <c r="G102">
        <v>35</v>
      </c>
    </row>
    <row r="103" spans="5:7" x14ac:dyDescent="0.2">
      <c r="E103" t="s">
        <v>19</v>
      </c>
      <c r="F103" t="s">
        <v>43</v>
      </c>
      <c r="G103">
        <v>51</v>
      </c>
    </row>
    <row r="104" spans="5:7" x14ac:dyDescent="0.2">
      <c r="E104" t="s">
        <v>22</v>
      </c>
      <c r="F104" t="s">
        <v>43</v>
      </c>
      <c r="G104">
        <v>36.5</v>
      </c>
    </row>
    <row r="105" spans="5:7" x14ac:dyDescent="0.2">
      <c r="E105" t="s">
        <v>15</v>
      </c>
      <c r="F105" t="s">
        <v>43</v>
      </c>
      <c r="G105">
        <v>34.75</v>
      </c>
    </row>
    <row r="106" spans="5:7" x14ac:dyDescent="0.2">
      <c r="E106" t="s">
        <v>1</v>
      </c>
      <c r="F106" t="s">
        <v>44</v>
      </c>
      <c r="G106">
        <v>50</v>
      </c>
    </row>
    <row r="107" spans="5:7" x14ac:dyDescent="0.2">
      <c r="E107" t="s">
        <v>102</v>
      </c>
      <c r="F107" t="s">
        <v>44</v>
      </c>
      <c r="G107">
        <v>40</v>
      </c>
    </row>
    <row r="108" spans="5:7" x14ac:dyDescent="0.2">
      <c r="E108" t="s">
        <v>12</v>
      </c>
      <c r="F108" t="s">
        <v>44</v>
      </c>
      <c r="G108">
        <v>35</v>
      </c>
    </row>
    <row r="109" spans="5:7" x14ac:dyDescent="0.2">
      <c r="E109" t="s">
        <v>21</v>
      </c>
      <c r="F109" t="s">
        <v>44</v>
      </c>
      <c r="G109">
        <v>36.5</v>
      </c>
    </row>
    <row r="110" spans="5:7" x14ac:dyDescent="0.2">
      <c r="E110" t="s">
        <v>13</v>
      </c>
      <c r="F110" t="s">
        <v>44</v>
      </c>
      <c r="G110">
        <v>36.5</v>
      </c>
    </row>
    <row r="111" spans="5:7" x14ac:dyDescent="0.2">
      <c r="E111" t="s">
        <v>16</v>
      </c>
      <c r="F111" t="s">
        <v>44</v>
      </c>
      <c r="G111">
        <v>35</v>
      </c>
    </row>
    <row r="112" spans="5:7" x14ac:dyDescent="0.2">
      <c r="E112" t="s">
        <v>19</v>
      </c>
      <c r="F112" t="s">
        <v>44</v>
      </c>
      <c r="G112">
        <v>51</v>
      </c>
    </row>
    <row r="113" spans="5:7" x14ac:dyDescent="0.2">
      <c r="E113" t="s">
        <v>22</v>
      </c>
      <c r="F113" t="s">
        <v>44</v>
      </c>
      <c r="G113">
        <v>36.5</v>
      </c>
    </row>
    <row r="114" spans="5:7" x14ac:dyDescent="0.2">
      <c r="E114" t="s">
        <v>15</v>
      </c>
      <c r="F114" t="s">
        <v>44</v>
      </c>
      <c r="G114">
        <v>34.75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13"/>
  <sheetViews>
    <sheetView workbookViewId="0">
      <selection activeCell="I50" sqref="I50"/>
    </sheetView>
  </sheetViews>
  <sheetFormatPr defaultRowHeight="12.75" x14ac:dyDescent="0.2"/>
  <cols>
    <col min="3" max="3" width="24.42578125" customWidth="1"/>
  </cols>
  <sheetData>
    <row r="1" spans="2:11" x14ac:dyDescent="0.2">
      <c r="B1">
        <v>22</v>
      </c>
      <c r="C1" t="s">
        <v>84</v>
      </c>
      <c r="D1">
        <v>1E-4</v>
      </c>
      <c r="E1">
        <v>1E-4</v>
      </c>
      <c r="G1" t="s">
        <v>24</v>
      </c>
      <c r="J1">
        <v>200</v>
      </c>
      <c r="K1" t="s">
        <v>25</v>
      </c>
    </row>
    <row r="2" spans="2:11" x14ac:dyDescent="0.2">
      <c r="B2">
        <v>103</v>
      </c>
      <c r="C2" t="s">
        <v>26</v>
      </c>
      <c r="D2">
        <v>1E-4</v>
      </c>
      <c r="E2">
        <v>1E-4</v>
      </c>
      <c r="G2" t="s">
        <v>24</v>
      </c>
      <c r="J2">
        <v>175</v>
      </c>
      <c r="K2" t="s">
        <v>25</v>
      </c>
    </row>
    <row r="3" spans="2:11" ht="24.75" customHeight="1" x14ac:dyDescent="0.2">
      <c r="B3">
        <v>110</v>
      </c>
      <c r="C3" t="s">
        <v>34</v>
      </c>
      <c r="D3">
        <v>1E-4</v>
      </c>
      <c r="E3">
        <v>1E-4</v>
      </c>
      <c r="G3" t="s">
        <v>24</v>
      </c>
      <c r="J3">
        <v>175</v>
      </c>
      <c r="K3" t="s">
        <v>25</v>
      </c>
    </row>
    <row r="4" spans="2:11" x14ac:dyDescent="0.2">
      <c r="B4">
        <v>118</v>
      </c>
      <c r="C4" t="s">
        <v>27</v>
      </c>
      <c r="D4">
        <v>1E-4</v>
      </c>
      <c r="E4">
        <v>1E-4</v>
      </c>
      <c r="G4" t="s">
        <v>24</v>
      </c>
      <c r="J4">
        <v>175</v>
      </c>
      <c r="K4" t="s">
        <v>25</v>
      </c>
    </row>
    <row r="5" spans="2:11" x14ac:dyDescent="0.2">
      <c r="B5">
        <v>119</v>
      </c>
      <c r="C5" t="s">
        <v>35</v>
      </c>
      <c r="D5">
        <v>1E-4</v>
      </c>
      <c r="E5">
        <v>1E-4</v>
      </c>
      <c r="G5" t="s">
        <v>24</v>
      </c>
      <c r="J5">
        <v>175</v>
      </c>
      <c r="K5" t="s">
        <v>25</v>
      </c>
    </row>
    <row r="6" spans="2:11" x14ac:dyDescent="0.2">
      <c r="B6">
        <v>18</v>
      </c>
      <c r="C6" t="s">
        <v>37</v>
      </c>
      <c r="D6">
        <v>1E-4</v>
      </c>
      <c r="E6">
        <v>1E-4</v>
      </c>
      <c r="G6" t="s">
        <v>24</v>
      </c>
      <c r="J6">
        <v>0</v>
      </c>
      <c r="K6" t="s">
        <v>25</v>
      </c>
    </row>
    <row r="7" spans="2:11" x14ac:dyDescent="0.2">
      <c r="B7">
        <v>19</v>
      </c>
      <c r="C7" t="s">
        <v>36</v>
      </c>
      <c r="D7">
        <v>1E-4</v>
      </c>
      <c r="E7">
        <v>1E-4</v>
      </c>
      <c r="G7" t="s">
        <v>24</v>
      </c>
      <c r="J7">
        <v>175</v>
      </c>
      <c r="K7" t="s">
        <v>25</v>
      </c>
    </row>
    <row r="8" spans="2:11" x14ac:dyDescent="0.2">
      <c r="B8">
        <v>22</v>
      </c>
      <c r="C8" t="s">
        <v>28</v>
      </c>
      <c r="D8">
        <v>1E-4</v>
      </c>
      <c r="E8">
        <v>1E-4</v>
      </c>
      <c r="G8" t="s">
        <v>24</v>
      </c>
      <c r="J8">
        <v>175</v>
      </c>
      <c r="K8" t="s">
        <v>25</v>
      </c>
    </row>
    <row r="9" spans="2:11" x14ac:dyDescent="0.2">
      <c r="B9">
        <v>24</v>
      </c>
      <c r="C9" t="s">
        <v>29</v>
      </c>
      <c r="D9">
        <v>1E-4</v>
      </c>
      <c r="E9">
        <v>1E-4</v>
      </c>
      <c r="G9" t="s">
        <v>24</v>
      </c>
      <c r="J9">
        <v>175</v>
      </c>
      <c r="K9" t="s">
        <v>25</v>
      </c>
    </row>
    <row r="10" spans="2:11" x14ac:dyDescent="0.2">
      <c r="B10">
        <v>25</v>
      </c>
      <c r="C10" t="s">
        <v>38</v>
      </c>
      <c r="D10">
        <v>1E-4</v>
      </c>
      <c r="E10">
        <v>1E-4</v>
      </c>
      <c r="G10" t="s">
        <v>24</v>
      </c>
      <c r="J10">
        <v>175</v>
      </c>
      <c r="K10" t="s">
        <v>25</v>
      </c>
    </row>
    <row r="11" spans="2:11" x14ac:dyDescent="0.2">
      <c r="B11">
        <v>27</v>
      </c>
      <c r="C11" t="s">
        <v>39</v>
      </c>
      <c r="D11">
        <v>1E-4</v>
      </c>
      <c r="E11">
        <v>1E-4</v>
      </c>
      <c r="G11" t="s">
        <v>24</v>
      </c>
      <c r="J11">
        <v>175</v>
      </c>
      <c r="K11" t="s">
        <v>25</v>
      </c>
    </row>
    <row r="12" spans="2:11" x14ac:dyDescent="0.2">
      <c r="B12">
        <v>34</v>
      </c>
      <c r="C12" t="s">
        <v>40</v>
      </c>
      <c r="D12">
        <v>1E-4</v>
      </c>
      <c r="E12">
        <v>1E-4</v>
      </c>
      <c r="G12" t="s">
        <v>24</v>
      </c>
      <c r="J12">
        <v>175</v>
      </c>
      <c r="K12" t="s">
        <v>25</v>
      </c>
    </row>
    <row r="13" spans="2:11" x14ac:dyDescent="0.2">
      <c r="C13" s="1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S1"/>
  <sheetViews>
    <sheetView workbookViewId="0">
      <selection activeCell="I50" sqref="I50"/>
    </sheetView>
  </sheetViews>
  <sheetFormatPr defaultRowHeight="12.75" x14ac:dyDescent="0.2"/>
  <sheetData>
    <row r="1" spans="2:19" x14ac:dyDescent="0.2">
      <c r="B1">
        <v>-1</v>
      </c>
      <c r="C1" t="s">
        <v>0</v>
      </c>
      <c r="D1">
        <v>20091001</v>
      </c>
      <c r="E1" t="s">
        <v>1</v>
      </c>
      <c r="F1">
        <v>1</v>
      </c>
      <c r="G1">
        <v>1</v>
      </c>
      <c r="H1">
        <v>99999999</v>
      </c>
      <c r="I1">
        <v>490</v>
      </c>
      <c r="J1" t="s">
        <v>2</v>
      </c>
      <c r="K1">
        <v>0</v>
      </c>
      <c r="L1" t="s">
        <v>3</v>
      </c>
      <c r="M1" t="s">
        <v>3</v>
      </c>
      <c r="N1" t="s">
        <v>3</v>
      </c>
      <c r="O1" t="s">
        <v>3</v>
      </c>
      <c r="P1">
        <v>-1</v>
      </c>
      <c r="Q1" t="s">
        <v>0</v>
      </c>
      <c r="R1" t="s">
        <v>1</v>
      </c>
      <c r="S1">
        <v>20091001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Calc</vt:lpstr>
      <vt:lpstr>Rates</vt:lpstr>
      <vt:lpstr>Closing</vt:lpstr>
      <vt:lpstr>Recording</vt:lpstr>
      <vt:lpstr>Endorsements</vt:lpstr>
      <vt:lpstr>MortRates</vt:lpstr>
      <vt:lpstr>Calc!Print_Area</vt:lpstr>
    </vt:vector>
  </TitlesOfParts>
  <Company>Attorneys' Title Guaranty Fund,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Blessman</dc:creator>
  <cp:lastModifiedBy>Oldham, Elaine</cp:lastModifiedBy>
  <cp:lastPrinted>2015-03-25T17:23:04Z</cp:lastPrinted>
  <dcterms:created xsi:type="dcterms:W3CDTF">2009-12-04T21:39:45Z</dcterms:created>
  <dcterms:modified xsi:type="dcterms:W3CDTF">2015-03-27T15:59:40Z</dcterms:modified>
</cp:coreProperties>
</file>